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титул" sheetId="1" r:id="rId1"/>
    <sheet name="1" sheetId="7" r:id="rId2"/>
    <sheet name="2" sheetId="3" r:id="rId3"/>
    <sheet name="3" sheetId="4" r:id="rId4"/>
    <sheet name="4" sheetId="8" r:id="rId5"/>
  </sheets>
  <definedNames>
    <definedName name="_xlnm.Print_Area" localSheetId="3">'3'!$A$1:$R$81</definedName>
    <definedName name="_xlnm.Print_Area" localSheetId="4">'4'!$A$1:$E$145</definedName>
  </definedNames>
  <calcPr calcId="125725" calcMode="manual"/>
  <fileRecoveryPr repairLoad="1"/>
</workbook>
</file>

<file path=xl/calcChain.xml><?xml version="1.0" encoding="utf-8"?>
<calcChain xmlns="http://schemas.openxmlformats.org/spreadsheetml/2006/main">
  <c r="E62" i="8"/>
  <c r="E89" l="1"/>
  <c r="E66" i="4" l="1"/>
  <c r="F66"/>
  <c r="G66"/>
  <c r="H66"/>
  <c r="I66"/>
  <c r="J66"/>
  <c r="K66"/>
  <c r="D66"/>
  <c r="G62"/>
  <c r="H62"/>
  <c r="I62"/>
  <c r="J62"/>
  <c r="K62"/>
  <c r="G57"/>
  <c r="H57"/>
  <c r="I57"/>
  <c r="J57"/>
  <c r="K57"/>
  <c r="G53"/>
  <c r="H53"/>
  <c r="I53"/>
  <c r="J53"/>
  <c r="K53"/>
  <c r="G48"/>
  <c r="H48"/>
  <c r="I48"/>
  <c r="J48"/>
  <c r="K48"/>
  <c r="L48"/>
  <c r="G44"/>
  <c r="H44"/>
  <c r="I44"/>
  <c r="J44"/>
  <c r="K44"/>
  <c r="D13"/>
  <c r="D16"/>
  <c r="D18"/>
  <c r="D20"/>
  <c r="C42"/>
  <c r="G31"/>
  <c r="H31"/>
  <c r="I31"/>
  <c r="J31"/>
  <c r="K31"/>
  <c r="G28"/>
  <c r="H28"/>
  <c r="I28"/>
  <c r="J28"/>
  <c r="K28"/>
  <c r="G21"/>
  <c r="H21"/>
  <c r="I21"/>
  <c r="J21"/>
  <c r="K21"/>
  <c r="F15"/>
  <c r="D15" s="1"/>
  <c r="K8"/>
  <c r="L8"/>
  <c r="M8"/>
  <c r="N8"/>
  <c r="O8"/>
  <c r="P8"/>
  <c r="Q8"/>
  <c r="R8"/>
  <c r="G8"/>
  <c r="F10"/>
  <c r="D10" s="1"/>
  <c r="N66"/>
  <c r="M66"/>
  <c r="F20"/>
  <c r="D19"/>
  <c r="F16"/>
  <c r="F14"/>
  <c r="D14" s="1"/>
  <c r="F13"/>
  <c r="F12"/>
  <c r="D12" s="1"/>
  <c r="D17"/>
  <c r="F11"/>
  <c r="D11" s="1"/>
  <c r="F9"/>
  <c r="D9" s="1"/>
  <c r="H8"/>
  <c r="C8" i="3"/>
  <c r="D8"/>
  <c r="E8"/>
  <c r="F8"/>
  <c r="G8"/>
  <c r="H8"/>
  <c r="I8"/>
  <c r="B8"/>
  <c r="I5"/>
  <c r="J43" i="4" l="1"/>
  <c r="J42" s="1"/>
  <c r="K43"/>
  <c r="K42" s="1"/>
  <c r="G43"/>
  <c r="G42" s="1"/>
  <c r="J20"/>
  <c r="J19"/>
  <c r="J17" s="1"/>
  <c r="J18"/>
  <c r="D8"/>
  <c r="E8"/>
  <c r="F8"/>
  <c r="J16" l="1"/>
  <c r="J13" s="1"/>
  <c r="J15"/>
  <c r="J14"/>
  <c r="J12" l="1"/>
  <c r="J10" s="1"/>
  <c r="J11"/>
  <c r="J9" s="1"/>
  <c r="J8" s="1"/>
  <c r="F63"/>
  <c r="D63" s="1"/>
  <c r="D59"/>
  <c r="F58"/>
  <c r="D58" s="1"/>
  <c r="D54"/>
  <c r="F50"/>
  <c r="D50" s="1"/>
  <c r="D49"/>
  <c r="D45"/>
  <c r="F41"/>
  <c r="D41" s="1"/>
  <c r="F40"/>
  <c r="D40" s="1"/>
  <c r="F39"/>
  <c r="D39" s="1"/>
  <c r="F38"/>
  <c r="D38" s="1"/>
  <c r="F37"/>
  <c r="D37" s="1"/>
  <c r="F36"/>
  <c r="D36" s="1"/>
  <c r="F35"/>
  <c r="D35" s="1"/>
  <c r="F34"/>
  <c r="D34" s="1"/>
  <c r="F33"/>
  <c r="D33" s="1"/>
  <c r="F32"/>
  <c r="F30"/>
  <c r="D30" s="1"/>
  <c r="F29"/>
  <c r="D29" s="1"/>
  <c r="F24"/>
  <c r="D24" s="1"/>
  <c r="F27"/>
  <c r="D27" s="1"/>
  <c r="F26"/>
  <c r="D26" s="1"/>
  <c r="F25"/>
  <c r="D25" s="1"/>
  <c r="F23"/>
  <c r="D23" s="1"/>
  <c r="F22"/>
  <c r="D22" s="1"/>
  <c r="F31" l="1"/>
  <c r="O66"/>
  <c r="P66"/>
  <c r="Q66"/>
  <c r="R66"/>
  <c r="N74"/>
  <c r="O74"/>
  <c r="P74"/>
  <c r="Q74"/>
  <c r="R74"/>
  <c r="N75"/>
  <c r="O75"/>
  <c r="P75"/>
  <c r="Q75"/>
  <c r="R75"/>
  <c r="M75"/>
  <c r="M74"/>
  <c r="D21"/>
  <c r="E21"/>
  <c r="F21"/>
  <c r="D32" l="1"/>
  <c r="D31" s="1"/>
  <c r="E31"/>
  <c r="N73"/>
  <c r="M73"/>
  <c r="E62" l="1"/>
  <c r="F62"/>
  <c r="D62"/>
  <c r="E57"/>
  <c r="F57"/>
  <c r="H43"/>
  <c r="I43"/>
  <c r="D57"/>
  <c r="E53"/>
  <c r="F53"/>
  <c r="D53"/>
  <c r="E48"/>
  <c r="F48"/>
  <c r="D48"/>
  <c r="E44"/>
  <c r="F44"/>
  <c r="D44"/>
  <c r="E28"/>
  <c r="F28"/>
  <c r="D28"/>
  <c r="O73"/>
  <c r="P73"/>
  <c r="Q73"/>
  <c r="R73"/>
  <c r="I42" l="1"/>
  <c r="D43"/>
  <c r="D42" s="1"/>
  <c r="H42"/>
  <c r="E43"/>
  <c r="E42" s="1"/>
  <c r="F43"/>
  <c r="F42" s="1"/>
  <c r="I7" i="3" l="1"/>
  <c r="I6"/>
  <c r="C82" i="4" l="1"/>
  <c r="I8" l="1"/>
</calcChain>
</file>

<file path=xl/comments1.xml><?xml version="1.0" encoding="utf-8"?>
<comments xmlns="http://schemas.openxmlformats.org/spreadsheetml/2006/main">
  <authors>
    <author>Автор</author>
  </authors>
  <commentList>
    <comment ref="H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</t>
        </r>
      </text>
    </comment>
    <comment ref="H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</t>
        </r>
      </text>
    </comment>
    <comment ref="H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44</t>
        </r>
      </text>
    </comment>
    <comment ref="H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</t>
        </r>
      </text>
    </commen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</commentList>
</comments>
</file>

<file path=xl/sharedStrings.xml><?xml version="1.0" encoding="utf-8"?>
<sst xmlns="http://schemas.openxmlformats.org/spreadsheetml/2006/main" count="691" uniqueCount="371">
  <si>
    <t>УЧЕБНЫЙ ПЛАН</t>
  </si>
  <si>
    <t>УТВЕРЖДАЮ:</t>
  </si>
  <si>
    <t>Приложение № _______</t>
  </si>
  <si>
    <t>по специальности среднего профессионального образования</t>
  </si>
  <si>
    <t>по программе базовой подготовки</t>
  </si>
  <si>
    <t>основной профессиональной образовательной программы среднего профессионального образования</t>
  </si>
  <si>
    <t>Форма обучения – очная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</si>
  <si>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</si>
  <si>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</si>
  <si>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</si>
  <si>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</si>
  <si>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</si>
  <si>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</si>
  <si>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</si>
  <si>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 (по курсам)</t>
  </si>
  <si>
    <t>по профилю специальности</t>
  </si>
  <si>
    <t>преддипломная</t>
  </si>
  <si>
    <t>I курс</t>
  </si>
  <si>
    <t>II курс</t>
  </si>
  <si>
    <t>Всего</t>
  </si>
  <si>
    <t>Д/б</t>
  </si>
  <si>
    <t>2. Сводные данные по бюджету времени (в неделях) для очной формы обучения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</si>
  <si>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</si>
  <si>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</si>
  <si>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</si>
  <si>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всего занятий</t>
  </si>
  <si>
    <t>курсовых работ (проектов)</t>
  </si>
  <si>
    <t>Общеобразовательный цикл</t>
  </si>
  <si>
    <t>История</t>
  </si>
  <si>
    <t>Физическая культура</t>
  </si>
  <si>
    <t>Математика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</si>
  <si>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</si>
  <si>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</si>
  <si>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</si>
  <si>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</si>
  <si>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</si>
  <si>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</si>
  <si>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</si>
  <si>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</si>
  <si>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</si>
  <si>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</si>
  <si>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</si>
  <si>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</si>
  <si>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</si>
  <si>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</si>
  <si>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</si>
  <si>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</si>
  <si>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</si>
  <si>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</si>
  <si>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</si>
  <si>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</si>
  <si>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</si>
  <si>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</si>
  <si>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</si>
  <si>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</si>
  <si>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Экономика организации</t>
  </si>
  <si>
    <t>ОП.11</t>
  </si>
  <si>
    <t>Менеджмент</t>
  </si>
  <si>
    <t>Безопасность жизнедеятельности</t>
  </si>
  <si>
    <t>ПМ.00</t>
  </si>
  <si>
    <t>Профессиональные модули</t>
  </si>
  <si>
    <t>ПМ.01</t>
  </si>
  <si>
    <t>МДК 02.01</t>
  </si>
  <si>
    <t>ПП.03</t>
  </si>
  <si>
    <t>ПМ.04</t>
  </si>
  <si>
    <t>МДК 04.01</t>
  </si>
  <si>
    <t>ПП.04</t>
  </si>
  <si>
    <t>ПМ.05</t>
  </si>
  <si>
    <t>МДК 05.01</t>
  </si>
  <si>
    <t>УП.05</t>
  </si>
  <si>
    <t>дисциплин и МДК</t>
  </si>
  <si>
    <t>учебной практики</t>
  </si>
  <si>
    <t>Выполнение дипломного проекта с 18 мая по 14 июня (всего  4 нед.)</t>
  </si>
  <si>
    <t>дифф. зачетов</t>
  </si>
  <si>
    <t>зачетов</t>
  </si>
  <si>
    <t>Учебная нагрузка обучающихся (час.)</t>
  </si>
  <si>
    <t>самостоятельная учебная работа</t>
  </si>
  <si>
    <t>лаб. и практ. занятий</t>
  </si>
  <si>
    <r>
      <t xml:space="preserve">Распределение обязательной учебной нагрузки </t>
    </r>
    <r>
      <rPr>
        <sz val="12"/>
        <color theme="1"/>
        <rFont val="Times New Roman"/>
        <family val="1"/>
        <charset val="204"/>
      </rPr>
      <t>(включая обязательную аудиторную нагрузку и все виды практики в составе профессиональных модулей)</t>
    </r>
    <r>
      <rPr>
        <b/>
        <sz val="12"/>
        <color theme="1"/>
        <rFont val="Times New Roman"/>
        <family val="1"/>
        <charset val="204"/>
      </rPr>
      <t xml:space="preserve"> по курсам и семестрам (час. в семестр)</t>
    </r>
  </si>
  <si>
    <t>1 сем.</t>
  </si>
  <si>
    <t>2 сем.</t>
  </si>
  <si>
    <t>3 сем.</t>
  </si>
  <si>
    <t>4 сем.</t>
  </si>
  <si>
    <t>17 нед.</t>
  </si>
  <si>
    <t xml:space="preserve"> -, ДЗ</t>
  </si>
  <si>
    <t>ОГСЭ.05</t>
  </si>
  <si>
    <t>ОП.01</t>
  </si>
  <si>
    <t>МДК 01.01</t>
  </si>
  <si>
    <t>ПП.01</t>
  </si>
  <si>
    <t>ПМ.02</t>
  </si>
  <si>
    <t>УП.02</t>
  </si>
  <si>
    <t>ПП.02</t>
  </si>
  <si>
    <t>ПМ.03</t>
  </si>
  <si>
    <t>МДК 03.01</t>
  </si>
  <si>
    <t>Производственная практика (преддипломная)</t>
  </si>
  <si>
    <t>ПА.00</t>
  </si>
  <si>
    <t>2 нед.</t>
  </si>
  <si>
    <t>4 нед.</t>
  </si>
  <si>
    <t>6 нед.</t>
  </si>
  <si>
    <t>ГИА.00</t>
  </si>
  <si>
    <t>ПДП.00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</si>
  <si>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</si>
  <si>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</si>
  <si>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</si>
  <si>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</si>
  <si>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производств. практики</t>
  </si>
  <si>
    <t>преддипломн. практики</t>
  </si>
  <si>
    <t>экзаменов (в т.ч. экзаменов (квалификационных))</t>
  </si>
  <si>
    <t>Статистика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</si>
  <si>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</si>
  <si>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</si>
  <si>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</si>
  <si>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Аудит</t>
  </si>
  <si>
    <t>Практические основы бухгалтерского учета имущества организации</t>
  </si>
  <si>
    <t>Практические основы бухгалтерского учета источников формирования имущества организации</t>
  </si>
  <si>
    <t>МДК.02.02</t>
  </si>
  <si>
    <t>Бухгалтерская технология проведения и офомления инвентаризации</t>
  </si>
  <si>
    <t>Проведение рсчетов с бюджетом и внебюджетными фондами</t>
  </si>
  <si>
    <t>Организация расчетов с бюджетом и внебюджетными фондами</t>
  </si>
  <si>
    <t>Технология составления бухгалтерской отчетности</t>
  </si>
  <si>
    <t>Основы анализа бухгалтерской отчетности</t>
  </si>
  <si>
    <t>УП.04</t>
  </si>
  <si>
    <t>Выполнение работ по одной или нескольким профессиям рабочих, должностям служащих (23369 Кассир)</t>
  </si>
  <si>
    <t>должно быть</t>
  </si>
  <si>
    <t>-, Э</t>
  </si>
  <si>
    <t xml:space="preserve"> -, Э</t>
  </si>
  <si>
    <t>-, ДЗ</t>
  </si>
  <si>
    <t>ДЗ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</si>
  <si>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</si>
  <si>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</si>
  <si>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УП.01</t>
  </si>
  <si>
    <t xml:space="preserve">Производственная практика </t>
  </si>
  <si>
    <t>Ведение бухгалтерского учета источников формирования имущества, выполнение работ поинвентаризации имущества и финансовых обязательств организации</t>
  </si>
  <si>
    <t>МДК 04.02</t>
  </si>
  <si>
    <t>УП.03</t>
  </si>
  <si>
    <t>ПП.05</t>
  </si>
  <si>
    <t>Таблица. Распределение объема вариативной части</t>
  </si>
  <si>
    <t>Организация деятельности кассира</t>
  </si>
  <si>
    <t>З, З, З, ДЗ</t>
  </si>
  <si>
    <t>ОГСЭ.06</t>
  </si>
  <si>
    <t>Психология общения</t>
  </si>
  <si>
    <t>1 нед.</t>
  </si>
  <si>
    <t>16 нед.</t>
  </si>
  <si>
    <t>23 нед.</t>
  </si>
  <si>
    <t>13 нед.</t>
  </si>
  <si>
    <t>-/2ДЗ/-</t>
  </si>
  <si>
    <t>Основы бухгалтерского учета</t>
  </si>
  <si>
    <t>-/8ДЗ/2Э</t>
  </si>
  <si>
    <t>Практикоориентированность</t>
  </si>
  <si>
    <t>Квалификация: бухгалтер</t>
  </si>
  <si>
    <t>Профиль получаемого профессионального образования – социально-экономический</t>
  </si>
  <si>
    <t>38.02.01 Экономика и бухгалтерский учет (по отраслям)</t>
  </si>
  <si>
    <t>Директор Емельяновского дорожно-строительного техникума</t>
  </si>
  <si>
    <t xml:space="preserve">краевого государственного автономного профессионального образовательного учреждения                                                                                           </t>
  </si>
  <si>
    <t>"Емельяновский дорожно-строительный техникум"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</si>
  <si>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</si>
  <si>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</si>
  <si>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</si>
  <si>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</si>
  <si>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2.</t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</si>
  <si>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</si>
  <si>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физики и химии</t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</si>
  <si>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</si>
  <si>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5.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</si>
  <si>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социально-экономических дисциплин</t>
  </si>
  <si>
    <r>
      <t>6.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</si>
  <si>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иностранного языка</t>
  </si>
  <si>
    <r>
      <t>7.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</si>
  <si>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математики</t>
  </si>
  <si>
    <r>
      <t>8.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</si>
  <si>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1. Календарный учебный график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</si>
  <si>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</si>
  <si>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</si>
  <si>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</si>
  <si>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</si>
  <si>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</si>
  <si>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</si>
  <si>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</si>
  <si>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</si>
  <si>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</si>
  <si>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</si>
  <si>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</si>
  <si>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</si>
  <si>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</si>
  <si>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</si>
  <si>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27.04-03-05</t>
  </si>
  <si>
    <t>май</t>
  </si>
  <si>
    <t>июнь</t>
  </si>
  <si>
    <t>июль-август</t>
  </si>
  <si>
    <t>КУРСЫ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</si>
  <si>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</si>
  <si>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</si>
  <si>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</si>
  <si>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</si>
  <si>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</si>
  <si>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</si>
  <si>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</si>
  <si>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</si>
  <si>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</si>
  <si>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</si>
  <si>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</si>
  <si>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</si>
  <si>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</si>
  <si>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</si>
  <si>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</si>
  <si>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</si>
  <si>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</si>
  <si>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</si>
  <si>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</si>
  <si>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</si>
  <si>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</si>
  <si>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</si>
  <si>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45-52</t>
  </si>
  <si>
    <t>Т</t>
  </si>
  <si>
    <t>К</t>
  </si>
  <si>
    <t>ПА</t>
  </si>
  <si>
    <t>П</t>
  </si>
  <si>
    <t>ПДП</t>
  </si>
  <si>
    <t>ГИА</t>
  </si>
  <si>
    <t>Т - теоретическое обучение, У - учебная практика, П - производственная практика, ПДП - преддипломная практика, К - каникулы, ПА - промежуточная аттестация, ГИА - государственная итоговая аттестация</t>
  </si>
  <si>
    <t xml:space="preserve">4. Перечень кабинетов, лабораторий, мастерских и др. помещений </t>
  </si>
  <si>
    <r>
      <t>9.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</si>
  <si>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10.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</si>
  <si>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r>
      <t>11.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</si>
  <si>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t>12.</t>
  </si>
  <si>
    <t>13.</t>
  </si>
  <si>
    <t>безопасности жизнедеятельности и охраны труда</t>
  </si>
  <si>
    <t>14.</t>
  </si>
  <si>
    <t>15.</t>
  </si>
  <si>
    <t>16.</t>
  </si>
  <si>
    <t>менеджмента</t>
  </si>
  <si>
    <t>Лаборатории:</t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</si>
  <si>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</si>
  <si>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</si>
  <si>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</si>
  <si>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</si>
  <si>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</si>
  <si>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</si>
  <si>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сеть Интернет</t>
  </si>
  <si>
    <t>5. Пояснительная записка</t>
  </si>
  <si>
    <t>Учебный год начинается 1 сентября и заканчивается согласно графику учебного процесса. Учебный год состоит из двух семестров.</t>
  </si>
  <si>
    <t>Продолжительность учебной недели – пятидневная.</t>
  </si>
  <si>
    <t xml:space="preserve">Для всех видов аудиторных занятий академический час устанавливается продолжительностью 45 минут, учебные занятия по одной дисциплине или профессиональному модулю сгруппированы парами. </t>
  </si>
  <si>
    <t xml:space="preserve">Объем обязательной учебной нагрузки составляет 36 часов в неделю, максимальный – 54 часа в неделю, включающий в себя все виды аудиторной и внеаудиторной (самостоятельной) учебной работы по освоению основной профессиональной образовательной программы. </t>
  </si>
  <si>
    <t>Общий объем каникулярного времени в учебном году составляет 11 недель, в том числе не менее двух недель в зимний период.</t>
  </si>
  <si>
    <t>Консультации предусматриваются в объеме 4 часа на одного обучающегося на каждый учебный год, в том числе в период реализации программы среднего общего образования для лиц, обучающихся на базе основного общего образования, и не учитываются при расчете объемов учебного времени. Часы, отведенные на консультации, распределяются между дисциплинами и профессиональынми модулями, изучение которых заканчивается экзаменом.</t>
  </si>
  <si>
    <t>Практикоориентированность по учебному плану составляет 56,0%.</t>
  </si>
  <si>
    <t>В период летних каникул, с юношами проводятся пятидневные учебные сборы.</t>
  </si>
  <si>
    <t>По дисциплине «Физическая культура» еженедельно предусмотрены 2 часа самостоятельной учебной нагрузки, включая игровые виды подготовки за счет различных форм внеаудиторных занятий в спортивных клубах и секциях.</t>
  </si>
  <si>
    <t>На изучение общеобразовательного цикла отводится 52 недели из расчета: теоретическое обучение (при обязательной учебной нагрузке 36 часов в неделю) – 39 недель, промежуточная аттестация – 2 недели, каникулярное время – 11 недель.</t>
  </si>
  <si>
    <t>Изучение общеобразовательных дисциплин осуществляется на 1 курсе.</t>
  </si>
  <si>
    <t>На экзамен за курс среднего общего образования выносятся следующие предметы: русский язык и математика – в письменной форме, информатика – в устной форме.</t>
  </si>
  <si>
    <t>Умения и знания, полученные обучающимися при освоении дисциплин общеобразовательного цикла, углубляются и расширяются в процессе изучения дисциплин ОПОП.</t>
  </si>
  <si>
    <t>Формирование вариативной части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</si>
  <si>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Порядок аттестации обучающихся</t>
    </r>
  </si>
  <si>
    <t xml:space="preserve">Для всех учебных дисциплин и профессиональных модулей, в т.ч. введенных за счет вариативной части ОПОП, обязательна промежуточная аттестация по результатам их освоения. </t>
  </si>
  <si>
    <t xml:space="preserve">Промежуточная аттестация проводится в форме зачетов, дифференцированных зачетов и экзаменов: зачеты и дифференцированные зачеты – за счет времени, отводимого на дисциплину, экзамены – за счет времени, выделенного ФГОС СПО. </t>
  </si>
  <si>
    <t>Формой промежуточной аттестации по физической культуре являются зачеты, дифференцированные зачеты, не учитываемые при подсчете допустимого количества зачетов в учебном году.</t>
  </si>
  <si>
    <t>Для практики формой промежуточной аттестации является дифференцированный зачет. После изучения модуля и прохождения практики проводится квалификационный экзамен, который проверяет готовность обучающегося к выполнению указанного вида деятельности и сформированность у него компетенций, определенных в разделе «Требования к результатам освоения ОПОП» ФГОС СПО.</t>
  </si>
  <si>
    <t>Количество «зачетов» и «дифференцированных зачетов» не должно превышать 10 в год, а количество экзаменов не более 8.</t>
  </si>
  <si>
    <t>В процессе обучения, при сдаче зачетов, дифференцированных зачетов и экзаменов успеваемость студентов определяется оценками «отлично», «хорошо», «удовлетворительно» и «неудовлетворительно».</t>
  </si>
  <si>
    <t>К защите выпускной квалификационной работы допускаются лица, завершившие полный курс обучения по освоению основной профессиональной образовательной программы по специальности базовой подготовки и успешно прошедшие все предшествующие аттестационные испытания, предусмотренные учебным планом.</t>
  </si>
  <si>
    <t>Результаты защиты выпускной квалификационной работы определяются оценками «отлично», «хорошо», «удовлетворительно», «неудовлетворительно».</t>
  </si>
  <si>
    <t>*экзамены квалификационные проводятся комплексно: на 2-ом курсе по ПМ 01 и ПМ 05; на 3-ем курсе – по ПМ 02, ПМ 03, ПМ 04</t>
  </si>
  <si>
    <t>экономики организации</t>
  </si>
  <si>
    <t>статистики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</si>
  <si>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</si>
  <si>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</si>
  <si>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</si>
  <si>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кредита</t>
  </si>
  <si>
    <t>экономической теории</t>
  </si>
  <si>
    <t>теории бухгалтерского учета</t>
  </si>
  <si>
    <t>анализа финансово-хозяйственной деятельности</t>
  </si>
  <si>
    <t>информационных технологий в профессиональной деятельности</t>
  </si>
  <si>
    <t>учебная бухгалтерия</t>
  </si>
  <si>
    <t>Учебная практика и производственная практика (по профилю специальности) проводятся образовательным учреждением при освоении студентами профессиональных компетенций в рамках профессиональных модулей и реализуются: учебная – рассредоточено, производственная – концентрированно.</t>
  </si>
  <si>
    <t>Учебным планом предусматривается практика в количестве 14 недель, в том числе: учебная практика – 2 недели, практика по профилю специальности – 8 недель. На преддипломную практику отводится 4 недели. Преддипломная практика проводится концентрированно.</t>
  </si>
  <si>
    <t>Профессиональный цикл предусматривает изучение дисциплины «Безопасность жизнедеятельности». Объем часов на дисциплину составляет 68 часов, из них на освоение основ медицинских знаний – 48 часов.</t>
  </si>
  <si>
    <t>При реализации профессиональной образовательной программы предусматривается Выполнение курсовых работ (проектов): МДК 01.01 «Практические основы бухгалтерского учета имущества организации» - 10 часов; МДК 04.01 «Технология составления бухгалтерской отчетности» - 10 часов.</t>
  </si>
  <si>
    <t>Освоение МДК 05.01. Выполнение работ по одной или нескольким профессиям рабочих, должностям служащих (23369 Кассир) дает возможность обучающимся получить рабочую профессию 23369 Кассир.</t>
  </si>
  <si>
    <t>Т У</t>
  </si>
  <si>
    <t xml:space="preserve">П </t>
  </si>
  <si>
    <t>литературы</t>
  </si>
  <si>
    <t>актовый зал (конференц-зал)</t>
  </si>
  <si>
    <t>ОП.01-ОП.10</t>
  </si>
  <si>
    <t>ВСЕГО</t>
  </si>
  <si>
    <t>Нормативный срок освоения ОПОП – 2 года и 10 мес.</t>
  </si>
  <si>
    <t>на базе основного общего образования</t>
  </si>
  <si>
    <t>III курс</t>
  </si>
  <si>
    <t>О.00</t>
  </si>
  <si>
    <t xml:space="preserve"> ДЗ</t>
  </si>
  <si>
    <t>Информатика</t>
  </si>
  <si>
    <t>Обществознание</t>
  </si>
  <si>
    <t>Экономика</t>
  </si>
  <si>
    <t>Право</t>
  </si>
  <si>
    <t>5 сем.</t>
  </si>
  <si>
    <t>6 сем.</t>
  </si>
  <si>
    <t>При проведении лабораторных, практических работ учебная группа может делиться на подгруппы численностью не менее 12 человек, по дисциплинам «Информатика», «Иностранный язык».</t>
  </si>
  <si>
    <t>Федеральный государственный образовательный стандарт среднего общего образования реализуется в пределах образовательных программ СПО с учетом социально-экономического профиля,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17.03.2015 г. № 06-259).</t>
  </si>
  <si>
    <t>З, ДЗ</t>
  </si>
  <si>
    <t xml:space="preserve">Приказ № ____ п от _____________ </t>
  </si>
  <si>
    <t>_________________В.П. Калачев</t>
  </si>
  <si>
    <t>3. План учебного процесса</t>
  </si>
  <si>
    <t>Литература</t>
  </si>
  <si>
    <t>Русский язык</t>
  </si>
  <si>
    <t>ОДБ.01</t>
  </si>
  <si>
    <t>ОДБ.02</t>
  </si>
  <si>
    <t>ОДБ.03</t>
  </si>
  <si>
    <t>Иностранный язык (английский)</t>
  </si>
  <si>
    <t>Объем образовательной нагрузки</t>
  </si>
  <si>
    <t>нагрузка во взаимодейтсвии с преподавателем</t>
  </si>
  <si>
    <t>по учебным дисциплинам и МДК</t>
  </si>
  <si>
    <t>теоретическое обучение</t>
  </si>
  <si>
    <t>по практикам производственной и учебной</t>
  </si>
  <si>
    <t>консультации</t>
  </si>
  <si>
    <t>промежуточная аттестация</t>
  </si>
  <si>
    <t>ОДБ.04</t>
  </si>
  <si>
    <t>ОДБ.05</t>
  </si>
  <si>
    <t>ОДБ.06</t>
  </si>
  <si>
    <t>ОДБ.07</t>
  </si>
  <si>
    <t>ОДБ.08</t>
  </si>
  <si>
    <t>ОДП.09</t>
  </si>
  <si>
    <t>ОДП.10</t>
  </si>
  <si>
    <t>ОДП.11</t>
  </si>
  <si>
    <t>ОДП.12</t>
  </si>
  <si>
    <t>Э</t>
  </si>
  <si>
    <t xml:space="preserve"> ДЗ, ДЗ</t>
  </si>
  <si>
    <t>ДЗ, Э</t>
  </si>
  <si>
    <t>Основы безопасности жизнедеятельности</t>
  </si>
  <si>
    <t>Астрономия</t>
  </si>
  <si>
    <t xml:space="preserve"> ДЗ,ДЗ</t>
  </si>
  <si>
    <t>Общепрофессиональный цикл</t>
  </si>
  <si>
    <t>Иностранный язык в профессиональной деятельности (английский)</t>
  </si>
  <si>
    <t>1З/13ДЗ/3Э</t>
  </si>
  <si>
    <t>6З/6ДЗ/-</t>
  </si>
  <si>
    <t>Документирование хозяйственных операций и ведение бухгалтерского учета активов организации</t>
  </si>
  <si>
    <t xml:space="preserve"> ДЗ, Э</t>
  </si>
  <si>
    <t>-/17ДЗ/3Э/5Эк</t>
  </si>
  <si>
    <t>-3ДЗ/1Э/1Эк</t>
  </si>
  <si>
    <t>-/2ДЗ/2Э/1Эк</t>
  </si>
  <si>
    <t>-/3ДЗ/1Эк</t>
  </si>
  <si>
    <t>-/6ДЗ/1Эк</t>
  </si>
  <si>
    <t>7З/46ДЗ/8Э/5Эк</t>
  </si>
  <si>
    <r>
      <t xml:space="preserve">Консультации </t>
    </r>
    <r>
      <rPr>
        <sz val="12"/>
        <rFont val="Times New Roman"/>
        <family val="1"/>
        <charset val="204"/>
      </rPr>
      <t>из расчета 100 часов на каждый учебный год</t>
    </r>
    <r>
      <rPr>
        <b/>
        <sz val="12"/>
        <rFont val="Times New Roman"/>
        <family val="1"/>
        <charset val="204"/>
      </rPr>
      <t xml:space="preserve"> </t>
    </r>
  </si>
  <si>
    <t>Государственная итоговая аттестация проводится в форме защиты выпускной квалификационной работы, которая выполняется в виде дипломной работы (дипломного проекта) и демонстрационного экзамена</t>
  </si>
  <si>
    <t>Защита дипломного проекта с 15 июня по 26 июня (всего 2 нед.)</t>
  </si>
  <si>
    <t>ОУД.03</t>
  </si>
  <si>
    <t>ОУД.11</t>
  </si>
  <si>
    <t>Биология</t>
  </si>
  <si>
    <t>ЕН.03</t>
  </si>
  <si>
    <t>Экологические основы природопользования</t>
  </si>
  <si>
    <t>ОП.12</t>
  </si>
  <si>
    <t>Эффективный поиск работы</t>
  </si>
  <si>
    <t>ОП.13</t>
  </si>
  <si>
    <t>Организация обеспечения безопасности дорожного движения</t>
  </si>
  <si>
    <t>ОП.14</t>
  </si>
  <si>
    <t>Первая помощь</t>
  </si>
  <si>
    <t>Для получения дополнительных знаний и умений,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образования, учитывая мнения работодателей, объем времени отведенный на вариативную часть составил 30,02%, использован следующим образом (таблица)</t>
  </si>
  <si>
    <t xml:space="preserve">Обязательная форма промежуточной аттестации по профессиональным модулям – экзамен квалификационный (Эк). </t>
  </si>
  <si>
    <t>Комплексные виды промежуточной аттестации</t>
  </si>
  <si>
    <t>Наименование дисциплины/МДК/практик</t>
  </si>
  <si>
    <t>семестр</t>
  </si>
  <si>
    <t xml:space="preserve">вид </t>
  </si>
  <si>
    <t>комплексный дифференцированный зачет</t>
  </si>
  <si>
    <t>комплексный квалификационный экзамен</t>
  </si>
  <si>
    <t>Для оценки процесса и результатов освоения основной профессиональной образовательной программы используется текущий контроль знаний, который осуществляется в форме контрольных, самостоятельных работ, тестовых заданий, защиты практических занятий и лабораторных работ, письменного и устного опроса и т.д., в том числе применяется накопительная система оценивания.</t>
  </si>
  <si>
    <t xml:space="preserve">Консультации могут быть как групповыми, так и индивидуальными. </t>
  </si>
  <si>
    <t>Настоящий учебный план основной профессиональной образовательной программы среднего профессионального образования краевого государственного автономного профессионального образовательного учреждения «Емельяновский дорожно-строительный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38.02.01 Экономика и бухгалтерский учет (по отраслям), утвержденного приказом Министерства образования и науки Российской Федерации № 69 от 05.02.2018 г., зарегистрированного Министерством юстиции (рег. № 50137 от 26.02.2018 г.) и на основе федерального государственного образовательного стандарта среднего общего образования, реализуемого в пределах ОПОП с учетом профиля получаемого профессионального образования.</t>
  </si>
  <si>
    <t>комплексный экзамен</t>
  </si>
  <si>
    <t>Составление и использование бухгалтерской (финансовой) отчетности</t>
  </si>
  <si>
    <t>Государственная итоговая аттестация включает подготовку (4 недели) и защиту (2 недели) выпускной квалификационной работы (дипломный проект) и демонстрационный экзамен. Обязательное требование – соответствие тематики выпускной квалификационной работы содержанию одного или нескольких профессиональных модулей.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</si>
</sst>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8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1" xfId="0" applyFont="1" applyFill="1" applyBorder="1" applyAlignment="1">
      <alignment horizontal="left" vertical="top"/>
    </xf>
    <xf numFmtId="0" fontId="7" fillId="3" borderId="0" xfId="0" applyFont="1" applyFill="1" applyBorder="1"/>
    <xf numFmtId="0" fontId="6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/>
    <xf numFmtId="0" fontId="7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top"/>
    </xf>
    <xf numFmtId="49" fontId="12" fillId="5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Border="1" applyAlignment="1"/>
    <xf numFmtId="49" fontId="19" fillId="0" borderId="0" xfId="0" applyNumberFormat="1" applyFont="1" applyBorder="1" applyAlignment="1">
      <alignment vertical="center" textRotation="90"/>
    </xf>
    <xf numFmtId="49" fontId="19" fillId="0" borderId="1" xfId="0" applyNumberFormat="1" applyFont="1" applyBorder="1" applyAlignment="1">
      <alignment horizontal="center" vertical="center" textRotation="90"/>
    </xf>
    <xf numFmtId="49" fontId="19" fillId="0" borderId="0" xfId="0" applyNumberFormat="1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0" xfId="0" applyFont="1" applyFill="1" applyBorder="1"/>
    <xf numFmtId="0" fontId="2" fillId="0" borderId="1" xfId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12" fillId="0" borderId="0" xfId="0" applyFont="1" applyFill="1" applyBorder="1"/>
    <xf numFmtId="0" fontId="12" fillId="2" borderId="1" xfId="0" applyFont="1" applyFill="1" applyBorder="1" applyAlignment="1">
      <alignment horizontal="center" vertical="top" wrapText="1"/>
    </xf>
    <xf numFmtId="0" fontId="0" fillId="0" borderId="0" xfId="0" applyFill="1"/>
    <xf numFmtId="0" fontId="19" fillId="0" borderId="0" xfId="0" applyFont="1" applyBorder="1" applyAlignment="1">
      <alignment horizontal="center"/>
    </xf>
    <xf numFmtId="0" fontId="12" fillId="0" borderId="1" xfId="1" applyFont="1" applyBorder="1" applyAlignment="1">
      <alignment horizontal="right" wrapText="1"/>
    </xf>
    <xf numFmtId="0" fontId="21" fillId="0" borderId="0" xfId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49" fontId="6" fillId="0" borderId="1" xfId="0" quotePrefix="1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49" fontId="6" fillId="3" borderId="1" xfId="0" applyNumberFormat="1" applyFont="1" applyFill="1" applyBorder="1" applyAlignment="1">
      <alignment horizontal="center" vertical="top"/>
    </xf>
    <xf numFmtId="0" fontId="16" fillId="0" borderId="3" xfId="0" applyFont="1" applyBorder="1" applyAlignment="1"/>
    <xf numFmtId="0" fontId="6" fillId="3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textRotation="90" wrapText="1"/>
    </xf>
    <xf numFmtId="0" fontId="24" fillId="3" borderId="1" xfId="0" applyFont="1" applyFill="1" applyBorder="1" applyAlignment="1">
      <alignment horizontal="center" vertical="top"/>
    </xf>
    <xf numFmtId="0" fontId="1" fillId="3" borderId="0" xfId="0" applyFont="1" applyFill="1" applyBorder="1"/>
    <xf numFmtId="0" fontId="1" fillId="7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left" vertical="top"/>
    </xf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/>
    </xf>
    <xf numFmtId="49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49" fontId="12" fillId="6" borderId="1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top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3" xfId="0" applyFont="1" applyFill="1" applyBorder="1"/>
    <xf numFmtId="0" fontId="1" fillId="0" borderId="12" xfId="0" applyFont="1" applyFill="1" applyBorder="1"/>
    <xf numFmtId="0" fontId="1" fillId="0" borderId="6" xfId="1" applyFont="1" applyBorder="1" applyAlignment="1">
      <alignment horizontal="center" vertical="center" wrapText="1"/>
    </xf>
    <xf numFmtId="0" fontId="26" fillId="0" borderId="0" xfId="0" applyFont="1"/>
    <xf numFmtId="0" fontId="12" fillId="2" borderId="1" xfId="0" applyFont="1" applyFill="1" applyBorder="1" applyAlignment="1">
      <alignment vertical="top"/>
    </xf>
    <xf numFmtId="0" fontId="12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0" fontId="2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justify" wrapText="1"/>
    </xf>
    <xf numFmtId="0" fontId="26" fillId="0" borderId="0" xfId="0" applyFont="1" applyAlignment="1">
      <alignment horizontal="center" wrapText="1"/>
    </xf>
    <xf numFmtId="0" fontId="1" fillId="3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3" borderId="13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/>
    </xf>
    <xf numFmtId="0" fontId="12" fillId="5" borderId="14" xfId="0" applyFont="1" applyFill="1" applyBorder="1" applyAlignment="1">
      <alignment horizontal="left" vertical="top" wrapText="1"/>
    </xf>
    <xf numFmtId="0" fontId="12" fillId="5" borderId="15" xfId="0" applyFont="1" applyFill="1" applyBorder="1" applyAlignment="1">
      <alignment horizontal="left" vertical="top" wrapText="1"/>
    </xf>
    <xf numFmtId="0" fontId="12" fillId="0" borderId="13" xfId="1" applyFont="1" applyBorder="1" applyAlignment="1">
      <alignment horizontal="center" wrapText="1"/>
    </xf>
    <xf numFmtId="0" fontId="12" fillId="0" borderId="14" xfId="1" applyFont="1" applyBorder="1" applyAlignment="1">
      <alignment horizontal="center" wrapText="1"/>
    </xf>
    <xf numFmtId="0" fontId="12" fillId="0" borderId="15" xfId="1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top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workbookViewId="0">
      <selection activeCell="A143" sqref="A143:E143"/>
    </sheetView>
  </sheetViews>
  <sheetFormatPr defaultRowHeight="15"/>
  <cols>
    <col min="1" max="1" width="38.85546875" customWidth="1"/>
    <col min="2" max="2" width="44.140625" customWidth="1"/>
    <col min="3" max="3" width="46.28515625" customWidth="1"/>
  </cols>
  <sheetData>
    <row r="1" spans="1:48" ht="18.75">
      <c r="A1" s="1"/>
      <c r="B1" s="1"/>
      <c r="C1" s="5" t="s">
        <v>1</v>
      </c>
      <c r="D1" s="5"/>
    </row>
    <row r="2" spans="1:48" ht="37.5">
      <c r="A2" s="2"/>
      <c r="B2" s="2"/>
      <c r="C2" s="82" t="s">
        <v>152</v>
      </c>
      <c r="D2" s="5"/>
    </row>
    <row r="3" spans="1:48" ht="18.75">
      <c r="A3" s="2"/>
      <c r="B3" s="2"/>
      <c r="C3" s="5" t="s">
        <v>301</v>
      </c>
      <c r="D3" s="5"/>
    </row>
    <row r="4" spans="1:48" ht="18.75" hidden="1">
      <c r="A4" s="1"/>
      <c r="B4" s="1"/>
      <c r="C4" s="6" t="s">
        <v>2</v>
      </c>
      <c r="D4" s="6"/>
    </row>
    <row r="5" spans="1:48" ht="18.75">
      <c r="A5" s="3"/>
      <c r="B5" s="3"/>
      <c r="C5" s="6" t="s">
        <v>300</v>
      </c>
      <c r="D5" s="6"/>
      <c r="E5" s="3"/>
    </row>
    <row r="6" spans="1:48" ht="15.75">
      <c r="A6" s="1"/>
      <c r="B6" s="1"/>
    </row>
    <row r="7" spans="1:48" s="8" customFormat="1" ht="23.25">
      <c r="A7" s="188" t="s">
        <v>0</v>
      </c>
      <c r="B7" s="188"/>
      <c r="C7" s="188"/>
    </row>
    <row r="8" spans="1:48" ht="15.75">
      <c r="A8" s="4"/>
      <c r="B8" s="4"/>
    </row>
    <row r="9" spans="1:48" ht="18.75">
      <c r="A9" s="189" t="s">
        <v>5</v>
      </c>
      <c r="B9" s="189"/>
      <c r="C9" s="189"/>
    </row>
    <row r="10" spans="1:48" ht="18.75">
      <c r="A10" s="186" t="s">
        <v>153</v>
      </c>
      <c r="B10" s="186"/>
      <c r="C10" s="18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8.75" customHeight="1">
      <c r="A11" s="186" t="s">
        <v>154</v>
      </c>
      <c r="B11" s="186"/>
      <c r="C11" s="18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5"/>
      <c r="AU11" s="5"/>
      <c r="AV11" s="5"/>
    </row>
    <row r="12" spans="1:48" ht="18.75" customHeight="1">
      <c r="A12" s="186" t="s">
        <v>3</v>
      </c>
      <c r="B12" s="186"/>
      <c r="C12" s="18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5"/>
      <c r="AU12" s="5"/>
      <c r="AV12" s="5"/>
    </row>
    <row r="13" spans="1:48" ht="18.75">
      <c r="A13" s="186" t="s">
        <v>151</v>
      </c>
      <c r="B13" s="186"/>
      <c r="C13" s="186"/>
    </row>
    <row r="14" spans="1:48" ht="18.75">
      <c r="A14" s="186" t="s">
        <v>4</v>
      </c>
      <c r="B14" s="186"/>
      <c r="C14" s="186"/>
    </row>
    <row r="15" spans="1:48" ht="15.75">
      <c r="A15" s="2"/>
      <c r="B15" s="2"/>
    </row>
    <row r="16" spans="1:48" ht="18.75">
      <c r="A16" s="2"/>
      <c r="B16" s="9" t="s">
        <v>149</v>
      </c>
    </row>
    <row r="17" spans="2:3" ht="18.75">
      <c r="B17" s="9" t="s">
        <v>6</v>
      </c>
    </row>
    <row r="18" spans="2:3" ht="18.75">
      <c r="B18" s="187" t="s">
        <v>286</v>
      </c>
      <c r="C18" s="187"/>
    </row>
    <row r="19" spans="2:3" ht="18.75">
      <c r="B19" s="187" t="s">
        <v>287</v>
      </c>
      <c r="C19" s="187"/>
    </row>
    <row r="20" spans="2:3" ht="56.25" customHeight="1">
      <c r="B20" s="185" t="s">
        <v>150</v>
      </c>
      <c r="C20" s="185"/>
    </row>
  </sheetData>
  <mergeCells count="10">
    <mergeCell ref="A7:C7"/>
    <mergeCell ref="A9:C9"/>
    <mergeCell ref="A10:C10"/>
    <mergeCell ref="A11:C11"/>
    <mergeCell ref="A12:C12"/>
    <mergeCell ref="B20:C20"/>
    <mergeCell ref="A13:C13"/>
    <mergeCell ref="A14:C14"/>
    <mergeCell ref="B18:C18"/>
    <mergeCell ref="B19:C19"/>
  </mergeCells>
  <pageMargins left="0.59055118110236227" right="0.39370078740157483" top="0.74803149606299213" bottom="0.5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"/>
  <sheetViews>
    <sheetView workbookViewId="0">
      <selection activeCell="A143" sqref="A143:E143"/>
    </sheetView>
  </sheetViews>
  <sheetFormatPr defaultColWidth="3.140625" defaultRowHeight="15"/>
  <cols>
    <col min="1" max="43" width="2.7109375" customWidth="1"/>
    <col min="44" max="44" width="2.7109375" bestFit="1" customWidth="1"/>
    <col min="45" max="45" width="5" bestFit="1" customWidth="1"/>
  </cols>
  <sheetData>
    <row r="1" spans="1:52" s="90" customFormat="1" ht="18.75">
      <c r="A1" s="195" t="s">
        <v>170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89"/>
      <c r="AV1" s="89"/>
      <c r="AW1" s="89"/>
      <c r="AX1" s="89"/>
      <c r="AY1" s="89"/>
      <c r="AZ1" s="89"/>
    </row>
    <row r="2" spans="1:52" s="90" customFormat="1">
      <c r="A2" s="196" t="s">
        <v>171</v>
      </c>
      <c r="B2" s="196"/>
      <c r="C2" s="196"/>
      <c r="D2" s="196"/>
      <c r="E2" s="197" t="s">
        <v>172</v>
      </c>
      <c r="F2" s="196" t="s">
        <v>173</v>
      </c>
      <c r="G2" s="196"/>
      <c r="H2" s="196"/>
      <c r="I2" s="197" t="s">
        <v>174</v>
      </c>
      <c r="J2" s="196" t="s">
        <v>175</v>
      </c>
      <c r="K2" s="196"/>
      <c r="L2" s="196"/>
      <c r="M2" s="196"/>
      <c r="N2" s="196" t="s">
        <v>176</v>
      </c>
      <c r="O2" s="196"/>
      <c r="P2" s="196"/>
      <c r="Q2" s="196"/>
      <c r="R2" s="197" t="s">
        <v>177</v>
      </c>
      <c r="S2" s="196" t="s">
        <v>178</v>
      </c>
      <c r="T2" s="196"/>
      <c r="U2" s="196"/>
      <c r="V2" s="197" t="s">
        <v>179</v>
      </c>
      <c r="W2" s="196" t="s">
        <v>180</v>
      </c>
      <c r="X2" s="196"/>
      <c r="Y2" s="196"/>
      <c r="Z2" s="197" t="s">
        <v>181</v>
      </c>
      <c r="AA2" s="196" t="s">
        <v>182</v>
      </c>
      <c r="AB2" s="196"/>
      <c r="AC2" s="196"/>
      <c r="AD2" s="196"/>
      <c r="AE2" s="197" t="s">
        <v>183</v>
      </c>
      <c r="AF2" s="196" t="s">
        <v>184</v>
      </c>
      <c r="AG2" s="196"/>
      <c r="AH2" s="196"/>
      <c r="AI2" s="197" t="s">
        <v>185</v>
      </c>
      <c r="AJ2" s="196" t="s">
        <v>186</v>
      </c>
      <c r="AK2" s="196"/>
      <c r="AL2" s="196"/>
      <c r="AM2" s="196"/>
      <c r="AN2" s="198" t="s">
        <v>187</v>
      </c>
      <c r="AO2" s="199"/>
      <c r="AP2" s="199"/>
      <c r="AQ2" s="199"/>
      <c r="AR2" s="199" t="s">
        <v>188</v>
      </c>
      <c r="AS2" s="200"/>
      <c r="AT2" s="197" t="s">
        <v>189</v>
      </c>
      <c r="AU2" s="91"/>
      <c r="AV2" s="91"/>
      <c r="AW2" s="91"/>
      <c r="AX2" s="92"/>
      <c r="AY2" s="91"/>
      <c r="AZ2" s="91"/>
    </row>
    <row r="3" spans="1:52" s="90" customFormat="1" ht="57.75" customHeight="1">
      <c r="A3" s="93" t="s">
        <v>190</v>
      </c>
      <c r="B3" s="93" t="s">
        <v>191</v>
      </c>
      <c r="C3" s="93" t="s">
        <v>192</v>
      </c>
      <c r="D3" s="93" t="s">
        <v>193</v>
      </c>
      <c r="E3" s="197"/>
      <c r="F3" s="93" t="s">
        <v>194</v>
      </c>
      <c r="G3" s="93" t="s">
        <v>195</v>
      </c>
      <c r="H3" s="93" t="s">
        <v>196</v>
      </c>
      <c r="I3" s="197"/>
      <c r="J3" s="93" t="s">
        <v>197</v>
      </c>
      <c r="K3" s="93" t="s">
        <v>198</v>
      </c>
      <c r="L3" s="93" t="s">
        <v>199</v>
      </c>
      <c r="M3" s="93" t="s">
        <v>200</v>
      </c>
      <c r="N3" s="93" t="s">
        <v>190</v>
      </c>
      <c r="O3" s="93" t="s">
        <v>191</v>
      </c>
      <c r="P3" s="93" t="s">
        <v>192</v>
      </c>
      <c r="Q3" s="93" t="s">
        <v>193</v>
      </c>
      <c r="R3" s="197"/>
      <c r="S3" s="93" t="s">
        <v>201</v>
      </c>
      <c r="T3" s="93" t="s">
        <v>202</v>
      </c>
      <c r="U3" s="93" t="s">
        <v>203</v>
      </c>
      <c r="V3" s="197"/>
      <c r="W3" s="93" t="s">
        <v>204</v>
      </c>
      <c r="X3" s="93" t="s">
        <v>205</v>
      </c>
      <c r="Y3" s="93" t="s">
        <v>206</v>
      </c>
      <c r="Z3" s="197"/>
      <c r="AA3" s="93" t="s">
        <v>204</v>
      </c>
      <c r="AB3" s="93" t="s">
        <v>205</v>
      </c>
      <c r="AC3" s="93" t="s">
        <v>206</v>
      </c>
      <c r="AD3" s="93" t="s">
        <v>207</v>
      </c>
      <c r="AE3" s="197"/>
      <c r="AF3" s="93" t="s">
        <v>194</v>
      </c>
      <c r="AG3" s="93" t="s">
        <v>195</v>
      </c>
      <c r="AH3" s="93" t="s">
        <v>196</v>
      </c>
      <c r="AI3" s="197"/>
      <c r="AJ3" s="93" t="s">
        <v>208</v>
      </c>
      <c r="AK3" s="93" t="s">
        <v>209</v>
      </c>
      <c r="AL3" s="93" t="s">
        <v>210</v>
      </c>
      <c r="AM3" s="93" t="s">
        <v>211</v>
      </c>
      <c r="AN3" s="93" t="s">
        <v>190</v>
      </c>
      <c r="AO3" s="93" t="s">
        <v>191</v>
      </c>
      <c r="AP3" s="93" t="s">
        <v>192</v>
      </c>
      <c r="AQ3" s="93" t="s">
        <v>193</v>
      </c>
      <c r="AR3" s="93"/>
      <c r="AT3" s="197"/>
      <c r="AU3" s="94"/>
      <c r="AV3" s="94"/>
      <c r="AW3" s="94"/>
      <c r="AX3" s="92"/>
      <c r="AY3" s="94"/>
      <c r="AZ3" s="94"/>
    </row>
    <row r="4" spans="1:52" s="96" customFormat="1" ht="12.7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>
        <v>9</v>
      </c>
      <c r="J4" s="95">
        <v>10</v>
      </c>
      <c r="K4" s="95">
        <v>11</v>
      </c>
      <c r="L4" s="95">
        <v>12</v>
      </c>
      <c r="M4" s="95">
        <v>13</v>
      </c>
      <c r="N4" s="95">
        <v>14</v>
      </c>
      <c r="O4" s="95">
        <v>15</v>
      </c>
      <c r="P4" s="95">
        <v>16</v>
      </c>
      <c r="Q4" s="95">
        <v>17</v>
      </c>
      <c r="R4" s="95">
        <v>18</v>
      </c>
      <c r="S4" s="95">
        <v>19</v>
      </c>
      <c r="T4" s="95">
        <v>20</v>
      </c>
      <c r="U4" s="95">
        <v>21</v>
      </c>
      <c r="V4" s="95">
        <v>22</v>
      </c>
      <c r="W4" s="95">
        <v>23</v>
      </c>
      <c r="X4" s="95">
        <v>24</v>
      </c>
      <c r="Y4" s="95">
        <v>25</v>
      </c>
      <c r="Z4" s="95">
        <v>26</v>
      </c>
      <c r="AA4" s="95">
        <v>27</v>
      </c>
      <c r="AB4" s="95">
        <v>28</v>
      </c>
      <c r="AC4" s="95">
        <v>29</v>
      </c>
      <c r="AD4" s="95">
        <v>30</v>
      </c>
      <c r="AE4" s="95">
        <v>31</v>
      </c>
      <c r="AF4" s="95">
        <v>32</v>
      </c>
      <c r="AG4" s="95">
        <v>33</v>
      </c>
      <c r="AH4" s="95">
        <v>34</v>
      </c>
      <c r="AI4" s="95">
        <v>35</v>
      </c>
      <c r="AJ4" s="95">
        <v>36</v>
      </c>
      <c r="AK4" s="95">
        <v>37</v>
      </c>
      <c r="AL4" s="95">
        <v>38</v>
      </c>
      <c r="AM4" s="95">
        <v>39</v>
      </c>
      <c r="AN4" s="95">
        <v>40</v>
      </c>
      <c r="AO4" s="95">
        <v>41</v>
      </c>
      <c r="AP4" s="95">
        <v>42</v>
      </c>
      <c r="AQ4" s="95">
        <v>43</v>
      </c>
      <c r="AR4" s="95">
        <v>44</v>
      </c>
      <c r="AS4" s="96" t="s">
        <v>212</v>
      </c>
      <c r="AT4" s="197"/>
      <c r="AU4" s="97"/>
      <c r="AV4" s="97"/>
      <c r="AW4" s="97"/>
      <c r="AX4" s="97"/>
      <c r="AY4" s="97"/>
      <c r="AZ4" s="97"/>
    </row>
    <row r="5" spans="1:52" s="90" customFormat="1" ht="15" customHeight="1">
      <c r="A5" s="191" t="s">
        <v>213</v>
      </c>
      <c r="B5" s="191" t="s">
        <v>213</v>
      </c>
      <c r="C5" s="191" t="s">
        <v>213</v>
      </c>
      <c r="D5" s="191" t="s">
        <v>213</v>
      </c>
      <c r="E5" s="191" t="s">
        <v>213</v>
      </c>
      <c r="F5" s="191" t="s">
        <v>213</v>
      </c>
      <c r="G5" s="191" t="s">
        <v>213</v>
      </c>
      <c r="H5" s="191" t="s">
        <v>213</v>
      </c>
      <c r="I5" s="191" t="s">
        <v>213</v>
      </c>
      <c r="J5" s="191" t="s">
        <v>213</v>
      </c>
      <c r="K5" s="191" t="s">
        <v>213</v>
      </c>
      <c r="L5" s="191" t="s">
        <v>213</v>
      </c>
      <c r="M5" s="191" t="s">
        <v>213</v>
      </c>
      <c r="N5" s="191" t="s">
        <v>213</v>
      </c>
      <c r="O5" s="191" t="s">
        <v>213</v>
      </c>
      <c r="P5" s="191" t="s">
        <v>213</v>
      </c>
      <c r="Q5" s="193" t="s">
        <v>215</v>
      </c>
      <c r="R5" s="191" t="s">
        <v>214</v>
      </c>
      <c r="S5" s="191" t="s">
        <v>214</v>
      </c>
      <c r="T5" s="191" t="s">
        <v>213</v>
      </c>
      <c r="U5" s="191" t="s">
        <v>213</v>
      </c>
      <c r="V5" s="191" t="s">
        <v>213</v>
      </c>
      <c r="W5" s="191" t="s">
        <v>213</v>
      </c>
      <c r="X5" s="191" t="s">
        <v>213</v>
      </c>
      <c r="Y5" s="191" t="s">
        <v>213</v>
      </c>
      <c r="Z5" s="191" t="s">
        <v>213</v>
      </c>
      <c r="AA5" s="191" t="s">
        <v>213</v>
      </c>
      <c r="AB5" s="191" t="s">
        <v>213</v>
      </c>
      <c r="AC5" s="191" t="s">
        <v>213</v>
      </c>
      <c r="AD5" s="191" t="s">
        <v>213</v>
      </c>
      <c r="AE5" s="191" t="s">
        <v>213</v>
      </c>
      <c r="AF5" s="191" t="s">
        <v>213</v>
      </c>
      <c r="AG5" s="191" t="s">
        <v>213</v>
      </c>
      <c r="AH5" s="191" t="s">
        <v>213</v>
      </c>
      <c r="AI5" s="191" t="s">
        <v>213</v>
      </c>
      <c r="AJ5" s="191" t="s">
        <v>213</v>
      </c>
      <c r="AK5" s="191" t="s">
        <v>213</v>
      </c>
      <c r="AL5" s="191" t="s">
        <v>213</v>
      </c>
      <c r="AM5" s="191" t="s">
        <v>213</v>
      </c>
      <c r="AN5" s="191" t="s">
        <v>213</v>
      </c>
      <c r="AO5" s="191" t="s">
        <v>213</v>
      </c>
      <c r="AP5" s="191" t="s">
        <v>213</v>
      </c>
      <c r="AQ5" s="193" t="s">
        <v>215</v>
      </c>
      <c r="AR5" s="191" t="s">
        <v>214</v>
      </c>
      <c r="AS5" s="191" t="s">
        <v>214</v>
      </c>
      <c r="AT5" s="190">
        <v>1</v>
      </c>
      <c r="AU5" s="110"/>
      <c r="AV5" s="110"/>
      <c r="AW5" s="110"/>
      <c r="AX5" s="110"/>
      <c r="AY5" s="110"/>
      <c r="AZ5" s="110"/>
    </row>
    <row r="6" spans="1:52" s="90" customForma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4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4"/>
      <c r="AR6" s="192"/>
      <c r="AS6" s="192"/>
      <c r="AT6" s="190"/>
      <c r="AU6" s="110"/>
      <c r="AV6" s="110"/>
      <c r="AW6" s="110"/>
      <c r="AX6" s="110"/>
      <c r="AY6" s="110"/>
      <c r="AZ6" s="110"/>
    </row>
    <row r="7" spans="1:52" s="90" customFormat="1">
      <c r="A7" s="191" t="s">
        <v>213</v>
      </c>
      <c r="B7" s="191" t="s">
        <v>213</v>
      </c>
      <c r="C7" s="191" t="s">
        <v>213</v>
      </c>
      <c r="D7" s="191" t="s">
        <v>213</v>
      </c>
      <c r="E7" s="191" t="s">
        <v>213</v>
      </c>
      <c r="F7" s="191" t="s">
        <v>213</v>
      </c>
      <c r="G7" s="191" t="s">
        <v>213</v>
      </c>
      <c r="H7" s="191" t="s">
        <v>213</v>
      </c>
      <c r="I7" s="191" t="s">
        <v>213</v>
      </c>
      <c r="J7" s="191" t="s">
        <v>213</v>
      </c>
      <c r="K7" s="191" t="s">
        <v>213</v>
      </c>
      <c r="L7" s="191" t="s">
        <v>213</v>
      </c>
      <c r="M7" s="191" t="s">
        <v>213</v>
      </c>
      <c r="N7" s="191" t="s">
        <v>213</v>
      </c>
      <c r="O7" s="191" t="s">
        <v>213</v>
      </c>
      <c r="P7" s="191" t="s">
        <v>213</v>
      </c>
      <c r="Q7" s="201" t="s">
        <v>280</v>
      </c>
      <c r="R7" s="191" t="s">
        <v>214</v>
      </c>
      <c r="S7" s="191" t="s">
        <v>214</v>
      </c>
      <c r="T7" s="191" t="s">
        <v>213</v>
      </c>
      <c r="U7" s="191" t="s">
        <v>213</v>
      </c>
      <c r="V7" s="191" t="s">
        <v>213</v>
      </c>
      <c r="W7" s="191" t="s">
        <v>213</v>
      </c>
      <c r="X7" s="191" t="s">
        <v>213</v>
      </c>
      <c r="Y7" s="191" t="s">
        <v>213</v>
      </c>
      <c r="Z7" s="191" t="s">
        <v>213</v>
      </c>
      <c r="AA7" s="191" t="s">
        <v>213</v>
      </c>
      <c r="AB7" s="191" t="s">
        <v>213</v>
      </c>
      <c r="AC7" s="191" t="s">
        <v>213</v>
      </c>
      <c r="AD7" s="191" t="s">
        <v>213</v>
      </c>
      <c r="AE7" s="191" t="s">
        <v>213</v>
      </c>
      <c r="AF7" s="191" t="s">
        <v>213</v>
      </c>
      <c r="AG7" s="191" t="s">
        <v>213</v>
      </c>
      <c r="AH7" s="191" t="s">
        <v>213</v>
      </c>
      <c r="AI7" s="191" t="s">
        <v>213</v>
      </c>
      <c r="AJ7" s="191" t="s">
        <v>213</v>
      </c>
      <c r="AK7" s="191" t="s">
        <v>213</v>
      </c>
      <c r="AL7" s="191" t="s">
        <v>213</v>
      </c>
      <c r="AM7" s="201" t="s">
        <v>280</v>
      </c>
      <c r="AN7" s="191" t="s">
        <v>216</v>
      </c>
      <c r="AO7" s="191" t="s">
        <v>216</v>
      </c>
      <c r="AP7" s="201" t="s">
        <v>281</v>
      </c>
      <c r="AQ7" s="193" t="s">
        <v>215</v>
      </c>
      <c r="AR7" s="191" t="s">
        <v>214</v>
      </c>
      <c r="AS7" s="191" t="s">
        <v>214</v>
      </c>
      <c r="AT7" s="190">
        <v>2</v>
      </c>
      <c r="AU7" s="110"/>
      <c r="AV7" s="110"/>
      <c r="AW7" s="110"/>
      <c r="AX7" s="110"/>
      <c r="AY7" s="110"/>
      <c r="AZ7" s="110"/>
    </row>
    <row r="8" spans="1:52" s="90" customForma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20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202"/>
      <c r="AN8" s="192"/>
      <c r="AO8" s="192"/>
      <c r="AP8" s="202"/>
      <c r="AQ8" s="194"/>
      <c r="AR8" s="192"/>
      <c r="AS8" s="192"/>
      <c r="AT8" s="190">
        <v>2</v>
      </c>
      <c r="AU8" s="110"/>
      <c r="AV8" s="110"/>
      <c r="AW8" s="110"/>
      <c r="AX8" s="110"/>
      <c r="AY8" s="110"/>
      <c r="AZ8" s="110"/>
    </row>
    <row r="9" spans="1:52" s="90" customFormat="1">
      <c r="A9" s="203" t="s">
        <v>213</v>
      </c>
      <c r="B9" s="203" t="s">
        <v>213</v>
      </c>
      <c r="C9" s="203" t="s">
        <v>213</v>
      </c>
      <c r="D9" s="203" t="s">
        <v>213</v>
      </c>
      <c r="E9" s="203" t="s">
        <v>213</v>
      </c>
      <c r="F9" s="203" t="s">
        <v>213</v>
      </c>
      <c r="G9" s="203" t="s">
        <v>213</v>
      </c>
      <c r="H9" s="203" t="s">
        <v>213</v>
      </c>
      <c r="I9" s="203" t="s">
        <v>213</v>
      </c>
      <c r="J9" s="203" t="s">
        <v>213</v>
      </c>
      <c r="K9" s="203" t="s">
        <v>213</v>
      </c>
      <c r="L9" s="201" t="s">
        <v>280</v>
      </c>
      <c r="M9" s="201" t="s">
        <v>280</v>
      </c>
      <c r="N9" s="201" t="s">
        <v>280</v>
      </c>
      <c r="O9" s="201" t="s">
        <v>280</v>
      </c>
      <c r="P9" s="201" t="s">
        <v>280</v>
      </c>
      <c r="Q9" s="193" t="s">
        <v>215</v>
      </c>
      <c r="R9" s="203" t="s">
        <v>214</v>
      </c>
      <c r="S9" s="203" t="s">
        <v>214</v>
      </c>
      <c r="T9" s="203" t="s">
        <v>213</v>
      </c>
      <c r="U9" s="203" t="s">
        <v>213</v>
      </c>
      <c r="V9" s="203" t="s">
        <v>213</v>
      </c>
      <c r="W9" s="203" t="s">
        <v>213</v>
      </c>
      <c r="X9" s="203" t="s">
        <v>213</v>
      </c>
      <c r="Y9" s="203" t="s">
        <v>213</v>
      </c>
      <c r="Z9" s="201" t="s">
        <v>280</v>
      </c>
      <c r="AA9" s="201" t="s">
        <v>280</v>
      </c>
      <c r="AB9" s="191" t="s">
        <v>216</v>
      </c>
      <c r="AC9" s="191" t="s">
        <v>216</v>
      </c>
      <c r="AD9" s="191" t="s">
        <v>216</v>
      </c>
      <c r="AE9" s="191" t="s">
        <v>216</v>
      </c>
      <c r="AF9" s="191" t="s">
        <v>216</v>
      </c>
      <c r="AG9" s="193" t="s">
        <v>215</v>
      </c>
      <c r="AH9" s="207" t="s">
        <v>217</v>
      </c>
      <c r="AI9" s="207" t="s">
        <v>217</v>
      </c>
      <c r="AJ9" s="207" t="s">
        <v>217</v>
      </c>
      <c r="AK9" s="207" t="s">
        <v>217</v>
      </c>
      <c r="AL9" s="206" t="s">
        <v>218</v>
      </c>
      <c r="AM9" s="206" t="s">
        <v>218</v>
      </c>
      <c r="AN9" s="206" t="s">
        <v>218</v>
      </c>
      <c r="AO9" s="206" t="s">
        <v>218</v>
      </c>
      <c r="AP9" s="206" t="s">
        <v>218</v>
      </c>
      <c r="AQ9" s="206" t="s">
        <v>218</v>
      </c>
      <c r="AR9" s="206"/>
      <c r="AS9" s="204"/>
      <c r="AT9" s="190">
        <v>3</v>
      </c>
      <c r="AU9" s="110"/>
      <c r="AV9" s="110"/>
      <c r="AW9" s="110"/>
      <c r="AX9" s="110"/>
      <c r="AY9" s="110"/>
      <c r="AZ9" s="110"/>
    </row>
    <row r="10" spans="1:52" s="90" customForma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194"/>
      <c r="R10" s="203"/>
      <c r="S10" s="203"/>
      <c r="T10" s="203"/>
      <c r="U10" s="203"/>
      <c r="V10" s="203"/>
      <c r="W10" s="203"/>
      <c r="X10" s="203"/>
      <c r="Y10" s="203"/>
      <c r="Z10" s="202"/>
      <c r="AA10" s="202"/>
      <c r="AB10" s="192"/>
      <c r="AC10" s="192"/>
      <c r="AD10" s="192"/>
      <c r="AE10" s="192"/>
      <c r="AF10" s="192"/>
      <c r="AG10" s="194"/>
      <c r="AH10" s="208"/>
      <c r="AI10" s="208"/>
      <c r="AJ10" s="208"/>
      <c r="AK10" s="208"/>
      <c r="AL10" s="206"/>
      <c r="AM10" s="206"/>
      <c r="AN10" s="206"/>
      <c r="AO10" s="206"/>
      <c r="AP10" s="206"/>
      <c r="AQ10" s="206"/>
      <c r="AR10" s="206"/>
      <c r="AS10" s="204"/>
      <c r="AT10" s="190"/>
      <c r="AU10" s="110"/>
      <c r="AV10" s="110"/>
      <c r="AW10" s="110"/>
      <c r="AX10" s="110"/>
      <c r="AY10" s="110"/>
      <c r="AZ10" s="110"/>
    </row>
    <row r="11" spans="1:52" s="90" customFormat="1" ht="29.25" customHeight="1">
      <c r="A11" s="205" t="s">
        <v>219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98"/>
      <c r="AV11" s="98"/>
      <c r="AW11" s="98"/>
      <c r="AX11" s="98"/>
      <c r="AY11" s="98"/>
      <c r="AZ11" s="98"/>
    </row>
  </sheetData>
  <mergeCells count="159">
    <mergeCell ref="AS9:AS10"/>
    <mergeCell ref="AT9:AT10"/>
    <mergeCell ref="A11:AT11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E9:E10"/>
    <mergeCell ref="F9:F10"/>
    <mergeCell ref="G9:G10"/>
    <mergeCell ref="H9:H10"/>
    <mergeCell ref="AT7:AT8"/>
    <mergeCell ref="AK7:AK8"/>
    <mergeCell ref="AL7:AL8"/>
    <mergeCell ref="AM7:AM8"/>
    <mergeCell ref="AN7:AN8"/>
    <mergeCell ref="AO7:AO8"/>
    <mergeCell ref="AP7:AP8"/>
    <mergeCell ref="AR7:AR8"/>
    <mergeCell ref="AE7:AE8"/>
    <mergeCell ref="AF7:AF8"/>
    <mergeCell ref="AG7:AG8"/>
    <mergeCell ref="AH7:AH8"/>
    <mergeCell ref="AI7:AI8"/>
    <mergeCell ref="AJ7:AJ8"/>
    <mergeCell ref="R7:R8"/>
    <mergeCell ref="Y7:Y8"/>
    <mergeCell ref="Z7:Z8"/>
    <mergeCell ref="AA7:AA8"/>
    <mergeCell ref="AB7:AB8"/>
    <mergeCell ref="AC7:AC8"/>
    <mergeCell ref="AD7:AD8"/>
    <mergeCell ref="AQ7:AQ8"/>
    <mergeCell ref="AS7:AS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J2:AM2"/>
    <mergeCell ref="AN2:AQ2"/>
    <mergeCell ref="AR2:AS2"/>
    <mergeCell ref="AT2:AT4"/>
    <mergeCell ref="W2:Y2"/>
    <mergeCell ref="Z2:Z3"/>
    <mergeCell ref="AA2:AD2"/>
    <mergeCell ref="AE2:AE3"/>
    <mergeCell ref="AF2:AH2"/>
    <mergeCell ref="AI2:AI3"/>
    <mergeCell ref="K7:K8"/>
    <mergeCell ref="L7:L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A1:AT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T5:AT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</mergeCells>
  <pageMargins left="0.49" right="0.17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143" sqref="A143:E143"/>
    </sheetView>
  </sheetViews>
  <sheetFormatPr defaultRowHeight="15"/>
  <cols>
    <col min="2" max="2" width="22.85546875" customWidth="1"/>
    <col min="3" max="3" width="11.28515625" customWidth="1"/>
    <col min="4" max="4" width="16" customWidth="1"/>
    <col min="5" max="6" width="16.5703125" customWidth="1"/>
    <col min="7" max="7" width="19" customWidth="1"/>
    <col min="8" max="8" width="11.7109375" customWidth="1"/>
  </cols>
  <sheetData>
    <row r="1" spans="1:9" ht="18.75">
      <c r="A1" s="211" t="s">
        <v>21</v>
      </c>
      <c r="B1" s="211"/>
      <c r="C1" s="211"/>
      <c r="D1" s="211"/>
      <c r="E1" s="211"/>
      <c r="F1" s="211"/>
      <c r="G1" s="211"/>
      <c r="H1" s="211"/>
      <c r="I1" s="211"/>
    </row>
    <row r="2" spans="1:9" ht="15.75">
      <c r="A2" s="209" t="s">
        <v>7</v>
      </c>
      <c r="B2" s="209" t="s">
        <v>8</v>
      </c>
      <c r="C2" s="209" t="s">
        <v>9</v>
      </c>
      <c r="D2" s="209" t="s">
        <v>10</v>
      </c>
      <c r="E2" s="209"/>
      <c r="F2" s="209" t="s">
        <v>11</v>
      </c>
      <c r="G2" s="209" t="s">
        <v>12</v>
      </c>
      <c r="H2" s="209" t="s">
        <v>13</v>
      </c>
      <c r="I2" s="209" t="s">
        <v>14</v>
      </c>
    </row>
    <row r="3" spans="1:9" ht="31.5">
      <c r="A3" s="209"/>
      <c r="B3" s="209"/>
      <c r="C3" s="209"/>
      <c r="D3" s="10" t="s">
        <v>15</v>
      </c>
      <c r="E3" s="10" t="s">
        <v>16</v>
      </c>
      <c r="F3" s="209"/>
      <c r="G3" s="209"/>
      <c r="H3" s="209"/>
      <c r="I3" s="209"/>
    </row>
    <row r="4" spans="1:9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15.75">
      <c r="A5" s="11" t="s">
        <v>17</v>
      </c>
      <c r="B5" s="12">
        <v>39</v>
      </c>
      <c r="C5" s="12">
        <v>0</v>
      </c>
      <c r="D5" s="12">
        <v>0</v>
      </c>
      <c r="E5" s="12">
        <v>0</v>
      </c>
      <c r="F5" s="12">
        <v>2</v>
      </c>
      <c r="G5" s="12">
        <v>0</v>
      </c>
      <c r="H5" s="12">
        <v>11</v>
      </c>
      <c r="I5" s="12">
        <f>SUM(B5:H5)</f>
        <v>52</v>
      </c>
    </row>
    <row r="6" spans="1:9" ht="15.75">
      <c r="A6" s="11" t="s">
        <v>18</v>
      </c>
      <c r="B6" s="12">
        <v>36.200000000000003</v>
      </c>
      <c r="C6" s="12">
        <v>0.8</v>
      </c>
      <c r="D6" s="12">
        <v>3</v>
      </c>
      <c r="E6" s="12">
        <v>0</v>
      </c>
      <c r="F6" s="12">
        <v>1</v>
      </c>
      <c r="G6" s="12">
        <v>0</v>
      </c>
      <c r="H6" s="12">
        <v>11</v>
      </c>
      <c r="I6" s="12">
        <f>SUM(B6:H6)</f>
        <v>52</v>
      </c>
    </row>
    <row r="7" spans="1:9" ht="15.75">
      <c r="A7" s="11" t="s">
        <v>288</v>
      </c>
      <c r="B7" s="12">
        <v>22.8</v>
      </c>
      <c r="C7" s="12">
        <v>1.2</v>
      </c>
      <c r="D7" s="12">
        <v>5</v>
      </c>
      <c r="E7" s="12">
        <v>4</v>
      </c>
      <c r="F7" s="12">
        <v>2</v>
      </c>
      <c r="G7" s="12">
        <v>6</v>
      </c>
      <c r="H7" s="12">
        <v>2</v>
      </c>
      <c r="I7" s="12">
        <f>SUM(B7:H7)</f>
        <v>43</v>
      </c>
    </row>
    <row r="8" spans="1:9" ht="15.75">
      <c r="A8" s="13" t="s">
        <v>19</v>
      </c>
      <c r="B8" s="14">
        <f>SUM(B5:B7)</f>
        <v>98</v>
      </c>
      <c r="C8" s="113">
        <f t="shared" ref="C8:I8" si="0">SUM(C5:C7)</f>
        <v>2</v>
      </c>
      <c r="D8" s="113">
        <f t="shared" si="0"/>
        <v>8</v>
      </c>
      <c r="E8" s="113">
        <f t="shared" si="0"/>
        <v>4</v>
      </c>
      <c r="F8" s="113">
        <f t="shared" si="0"/>
        <v>5</v>
      </c>
      <c r="G8" s="113">
        <f t="shared" si="0"/>
        <v>6</v>
      </c>
      <c r="H8" s="113">
        <f t="shared" si="0"/>
        <v>24</v>
      </c>
      <c r="I8" s="113">
        <f t="shared" si="0"/>
        <v>147</v>
      </c>
    </row>
    <row r="9" spans="1:9" ht="15.75" hidden="1">
      <c r="A9" s="15" t="s">
        <v>20</v>
      </c>
      <c r="B9" s="15">
        <v>98</v>
      </c>
      <c r="C9" s="210">
        <v>10</v>
      </c>
      <c r="D9" s="210"/>
      <c r="E9" s="15">
        <v>4</v>
      </c>
      <c r="F9" s="15">
        <v>5</v>
      </c>
      <c r="G9" s="15">
        <v>6</v>
      </c>
      <c r="H9" s="15">
        <v>24</v>
      </c>
      <c r="I9" s="15">
        <v>147</v>
      </c>
    </row>
  </sheetData>
  <mergeCells count="10">
    <mergeCell ref="H2:H3"/>
    <mergeCell ref="I2:I3"/>
    <mergeCell ref="C9:D9"/>
    <mergeCell ref="A1:I1"/>
    <mergeCell ref="A2:A3"/>
    <mergeCell ref="B2:B3"/>
    <mergeCell ref="C2:C3"/>
    <mergeCell ref="D2:E2"/>
    <mergeCell ref="F2:F3"/>
    <mergeCell ref="G2:G3"/>
  </mergeCells>
  <pageMargins left="0.46" right="0.35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7"/>
  <sheetViews>
    <sheetView topLeftCell="A71" zoomScaleNormal="100" zoomScaleSheetLayoutView="100" workbookViewId="0">
      <selection activeCell="A143" sqref="A143:E143"/>
    </sheetView>
  </sheetViews>
  <sheetFormatPr defaultRowHeight="15.75"/>
  <cols>
    <col min="1" max="1" width="11.85546875" style="20" bestFit="1" customWidth="1"/>
    <col min="2" max="2" width="38.7109375" style="16" customWidth="1"/>
    <col min="3" max="3" width="20.85546875" style="17" customWidth="1"/>
    <col min="4" max="8" width="9.140625" style="16"/>
    <col min="9" max="10" width="8" style="16" customWidth="1"/>
    <col min="11" max="11" width="6.5703125" style="16" customWidth="1"/>
    <col min="12" max="12" width="8" style="16" hidden="1" customWidth="1"/>
    <col min="13" max="14" width="9.140625" style="26" customWidth="1"/>
    <col min="15" max="16384" width="9.140625" style="16"/>
  </cols>
  <sheetData>
    <row r="1" spans="1:22" s="80" customFormat="1" ht="18.75">
      <c r="A1" s="195" t="s">
        <v>302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24"/>
      <c r="T1" s="124"/>
      <c r="U1" s="124"/>
      <c r="V1" s="124"/>
    </row>
    <row r="2" spans="1:22">
      <c r="A2" s="86"/>
      <c r="B2" s="80"/>
      <c r="C2" s="87"/>
    </row>
    <row r="3" spans="1:22" ht="63.75" customHeight="1">
      <c r="A3" s="226" t="s">
        <v>22</v>
      </c>
      <c r="B3" s="229" t="s">
        <v>23</v>
      </c>
      <c r="C3" s="230" t="s">
        <v>24</v>
      </c>
      <c r="D3" s="235" t="s">
        <v>309</v>
      </c>
      <c r="E3" s="240" t="s">
        <v>75</v>
      </c>
      <c r="F3" s="241"/>
      <c r="G3" s="241"/>
      <c r="H3" s="241"/>
      <c r="I3" s="241"/>
      <c r="J3" s="241"/>
      <c r="K3" s="241"/>
      <c r="L3" s="242"/>
      <c r="M3" s="234" t="s">
        <v>78</v>
      </c>
      <c r="N3" s="234"/>
      <c r="O3" s="234"/>
      <c r="P3" s="234"/>
      <c r="Q3" s="234"/>
      <c r="R3" s="234"/>
    </row>
    <row r="4" spans="1:22" ht="15.75" customHeight="1">
      <c r="A4" s="227"/>
      <c r="B4" s="229"/>
      <c r="C4" s="230"/>
      <c r="D4" s="235"/>
      <c r="E4" s="235" t="s">
        <v>76</v>
      </c>
      <c r="F4" s="237" t="s">
        <v>310</v>
      </c>
      <c r="G4" s="238"/>
      <c r="H4" s="238"/>
      <c r="I4" s="238"/>
      <c r="J4" s="238"/>
      <c r="K4" s="238"/>
      <c r="L4" s="239"/>
      <c r="M4" s="236" t="s">
        <v>17</v>
      </c>
      <c r="N4" s="236"/>
      <c r="O4" s="223" t="s">
        <v>18</v>
      </c>
      <c r="P4" s="223"/>
      <c r="Q4" s="223" t="s">
        <v>288</v>
      </c>
      <c r="R4" s="223"/>
    </row>
    <row r="5" spans="1:22" ht="30" customHeight="1">
      <c r="A5" s="227"/>
      <c r="B5" s="229"/>
      <c r="C5" s="230"/>
      <c r="D5" s="235"/>
      <c r="E5" s="235"/>
      <c r="F5" s="235" t="s">
        <v>25</v>
      </c>
      <c r="G5" s="237" t="s">
        <v>311</v>
      </c>
      <c r="H5" s="238"/>
      <c r="I5" s="239"/>
      <c r="J5" s="218" t="s">
        <v>313</v>
      </c>
      <c r="K5" s="218" t="s">
        <v>314</v>
      </c>
      <c r="L5" s="218" t="s">
        <v>315</v>
      </c>
      <c r="M5" s="21" t="s">
        <v>79</v>
      </c>
      <c r="N5" s="21" t="s">
        <v>80</v>
      </c>
      <c r="O5" s="114" t="s">
        <v>81</v>
      </c>
      <c r="P5" s="114" t="s">
        <v>82</v>
      </c>
      <c r="Q5" s="114" t="s">
        <v>295</v>
      </c>
      <c r="R5" s="114" t="s">
        <v>296</v>
      </c>
    </row>
    <row r="6" spans="1:22" ht="98.25" customHeight="1">
      <c r="A6" s="228"/>
      <c r="B6" s="229"/>
      <c r="C6" s="230"/>
      <c r="D6" s="235"/>
      <c r="E6" s="235"/>
      <c r="F6" s="235"/>
      <c r="G6" s="127" t="s">
        <v>312</v>
      </c>
      <c r="H6" s="18" t="s">
        <v>77</v>
      </c>
      <c r="I6" s="18" t="s">
        <v>26</v>
      </c>
      <c r="J6" s="219"/>
      <c r="K6" s="219"/>
      <c r="L6" s="219"/>
      <c r="M6" s="21" t="s">
        <v>142</v>
      </c>
      <c r="N6" s="21" t="s">
        <v>143</v>
      </c>
      <c r="O6" s="72" t="s">
        <v>83</v>
      </c>
      <c r="P6" s="72" t="s">
        <v>143</v>
      </c>
      <c r="Q6" s="72" t="s">
        <v>142</v>
      </c>
      <c r="R6" s="72" t="s">
        <v>144</v>
      </c>
    </row>
    <row r="7" spans="1:22">
      <c r="A7" s="88">
        <v>1</v>
      </c>
      <c r="B7" s="88">
        <v>2</v>
      </c>
      <c r="C7" s="88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12</v>
      </c>
      <c r="N7" s="19">
        <v>12</v>
      </c>
      <c r="O7" s="19">
        <v>12</v>
      </c>
      <c r="P7" s="19">
        <v>12</v>
      </c>
      <c r="Q7" s="19">
        <v>12</v>
      </c>
      <c r="R7" s="19">
        <v>12</v>
      </c>
    </row>
    <row r="8" spans="1:22" s="28" customFormat="1">
      <c r="A8" s="51" t="s">
        <v>289</v>
      </c>
      <c r="B8" s="115" t="s">
        <v>27</v>
      </c>
      <c r="C8" s="116" t="s">
        <v>333</v>
      </c>
      <c r="D8" s="117">
        <f t="shared" ref="D8:I8" si="0">SUM(D9:D20)</f>
        <v>1440</v>
      </c>
      <c r="E8" s="117">
        <f t="shared" si="0"/>
        <v>36</v>
      </c>
      <c r="F8" s="117">
        <f t="shared" si="0"/>
        <v>1404</v>
      </c>
      <c r="G8" s="117">
        <f t="shared" si="0"/>
        <v>988</v>
      </c>
      <c r="H8" s="117">
        <f t="shared" si="0"/>
        <v>336</v>
      </c>
      <c r="I8" s="117">
        <f t="shared" si="0"/>
        <v>0</v>
      </c>
      <c r="J8" s="117">
        <f t="shared" ref="J8:R8" si="1">SUM(J9:J20)</f>
        <v>0</v>
      </c>
      <c r="K8" s="117">
        <f t="shared" si="1"/>
        <v>80</v>
      </c>
      <c r="L8" s="117">
        <f t="shared" si="1"/>
        <v>0</v>
      </c>
      <c r="M8" s="117">
        <f t="shared" si="1"/>
        <v>592</v>
      </c>
      <c r="N8" s="117">
        <f t="shared" si="1"/>
        <v>848</v>
      </c>
      <c r="O8" s="117">
        <f t="shared" si="1"/>
        <v>0</v>
      </c>
      <c r="P8" s="117">
        <f t="shared" si="1"/>
        <v>0</v>
      </c>
      <c r="Q8" s="117">
        <f t="shared" si="1"/>
        <v>0</v>
      </c>
      <c r="R8" s="117">
        <f t="shared" si="1"/>
        <v>0</v>
      </c>
    </row>
    <row r="9" spans="1:22" s="28" customFormat="1">
      <c r="A9" s="118" t="s">
        <v>305</v>
      </c>
      <c r="B9" s="119" t="s">
        <v>304</v>
      </c>
      <c r="C9" s="126" t="s">
        <v>325</v>
      </c>
      <c r="D9" s="45">
        <f>E9+F9</f>
        <v>98</v>
      </c>
      <c r="E9" s="64">
        <v>0</v>
      </c>
      <c r="F9" s="22">
        <f>SUM(M9:R9)</f>
        <v>98</v>
      </c>
      <c r="G9" s="45">
        <v>78</v>
      </c>
      <c r="H9" s="45">
        <v>0</v>
      </c>
      <c r="I9" s="22">
        <v>0</v>
      </c>
      <c r="J9" s="22">
        <f>SUM(J11:J20)</f>
        <v>0</v>
      </c>
      <c r="K9" s="45">
        <v>20</v>
      </c>
      <c r="L9" s="30"/>
      <c r="M9" s="45">
        <v>98</v>
      </c>
      <c r="N9" s="45"/>
      <c r="O9" s="121"/>
      <c r="P9" s="121"/>
      <c r="Q9" s="121"/>
      <c r="R9" s="121"/>
    </row>
    <row r="10" spans="1:22" s="28" customFormat="1">
      <c r="A10" s="118" t="s">
        <v>306</v>
      </c>
      <c r="B10" s="119" t="s">
        <v>303</v>
      </c>
      <c r="C10" s="126" t="s">
        <v>127</v>
      </c>
      <c r="D10" s="45">
        <f t="shared" ref="D10:D20" si="2">E10+F10</f>
        <v>118</v>
      </c>
      <c r="E10" s="64">
        <v>0</v>
      </c>
      <c r="F10" s="22">
        <f>SUM(M10:R10)</f>
        <v>118</v>
      </c>
      <c r="G10" s="45">
        <v>118</v>
      </c>
      <c r="H10" s="45">
        <v>0</v>
      </c>
      <c r="I10" s="22">
        <v>0</v>
      </c>
      <c r="J10" s="22">
        <f>SUM(J12:J21)</f>
        <v>0</v>
      </c>
      <c r="K10" s="45">
        <v>0</v>
      </c>
      <c r="L10" s="30"/>
      <c r="M10" s="45"/>
      <c r="N10" s="45">
        <v>118</v>
      </c>
      <c r="O10" s="121"/>
      <c r="P10" s="121"/>
      <c r="Q10" s="121"/>
      <c r="R10" s="121"/>
    </row>
    <row r="11" spans="1:22" s="26" customFormat="1">
      <c r="A11" s="118" t="s">
        <v>307</v>
      </c>
      <c r="B11" s="119" t="s">
        <v>308</v>
      </c>
      <c r="C11" s="120" t="s">
        <v>326</v>
      </c>
      <c r="D11" s="45">
        <f t="shared" si="2"/>
        <v>122</v>
      </c>
      <c r="E11" s="64">
        <v>0</v>
      </c>
      <c r="F11" s="22">
        <f t="shared" ref="F11:F16" si="3">SUM(M11:R11)</f>
        <v>122</v>
      </c>
      <c r="G11" s="45">
        <v>0</v>
      </c>
      <c r="H11" s="45">
        <v>122</v>
      </c>
      <c r="I11" s="22">
        <v>0</v>
      </c>
      <c r="J11" s="22">
        <f>SUM(J13:J22)</f>
        <v>0</v>
      </c>
      <c r="K11" s="45">
        <v>0</v>
      </c>
      <c r="L11" s="30"/>
      <c r="M11" s="45">
        <v>52</v>
      </c>
      <c r="N11" s="45">
        <v>70</v>
      </c>
      <c r="O11" s="121"/>
      <c r="P11" s="121"/>
      <c r="Q11" s="121"/>
      <c r="R11" s="121"/>
    </row>
    <row r="12" spans="1:22" s="26" customFormat="1">
      <c r="A12" s="118" t="s">
        <v>316</v>
      </c>
      <c r="B12" s="122" t="s">
        <v>28</v>
      </c>
      <c r="C12" s="123" t="s">
        <v>127</v>
      </c>
      <c r="D12" s="45">
        <f t="shared" si="2"/>
        <v>118</v>
      </c>
      <c r="E12" s="64">
        <v>0</v>
      </c>
      <c r="F12" s="22">
        <f>SUM(M12:R12)</f>
        <v>118</v>
      </c>
      <c r="G12" s="45">
        <v>118</v>
      </c>
      <c r="H12" s="45">
        <v>0</v>
      </c>
      <c r="I12" s="22">
        <v>0</v>
      </c>
      <c r="J12" s="22">
        <f>SUM(J14:J23)</f>
        <v>0</v>
      </c>
      <c r="K12" s="45">
        <v>0</v>
      </c>
      <c r="L12" s="30"/>
      <c r="M12" s="45">
        <v>118</v>
      </c>
      <c r="N12" s="45"/>
      <c r="O12" s="121"/>
      <c r="P12" s="121"/>
      <c r="Q12" s="121"/>
      <c r="R12" s="121"/>
    </row>
    <row r="13" spans="1:22" s="26" customFormat="1">
      <c r="A13" s="118" t="s">
        <v>317</v>
      </c>
      <c r="B13" s="122" t="s">
        <v>29</v>
      </c>
      <c r="C13" s="123" t="s">
        <v>299</v>
      </c>
      <c r="D13" s="45">
        <f t="shared" si="2"/>
        <v>118</v>
      </c>
      <c r="E13" s="64">
        <v>0</v>
      </c>
      <c r="F13" s="22">
        <f>SUM(M13:R13)</f>
        <v>118</v>
      </c>
      <c r="G13" s="45">
        <v>6</v>
      </c>
      <c r="H13" s="45">
        <v>112</v>
      </c>
      <c r="I13" s="22">
        <v>0</v>
      </c>
      <c r="J13" s="22">
        <f>SUM(J16:J25)</f>
        <v>0</v>
      </c>
      <c r="K13" s="45">
        <v>0</v>
      </c>
      <c r="L13" s="30"/>
      <c r="M13" s="45">
        <v>48</v>
      </c>
      <c r="N13" s="45">
        <v>70</v>
      </c>
      <c r="O13" s="22"/>
      <c r="P13" s="121"/>
      <c r="Q13" s="121"/>
      <c r="R13" s="121"/>
    </row>
    <row r="14" spans="1:22" s="26" customFormat="1" ht="31.5">
      <c r="A14" s="118" t="s">
        <v>318</v>
      </c>
      <c r="B14" s="31" t="s">
        <v>328</v>
      </c>
      <c r="C14" s="123" t="s">
        <v>290</v>
      </c>
      <c r="D14" s="45">
        <f t="shared" si="2"/>
        <v>70</v>
      </c>
      <c r="E14" s="64">
        <v>0</v>
      </c>
      <c r="F14" s="22">
        <f>SUM(M14:R14)</f>
        <v>70</v>
      </c>
      <c r="G14" s="45">
        <v>52</v>
      </c>
      <c r="H14" s="45">
        <v>18</v>
      </c>
      <c r="I14" s="22">
        <v>0</v>
      </c>
      <c r="J14" s="22">
        <f>SUM(J17:J26)</f>
        <v>0</v>
      </c>
      <c r="K14" s="45">
        <v>0</v>
      </c>
      <c r="L14" s="30"/>
      <c r="M14" s="45"/>
      <c r="N14" s="45">
        <v>70</v>
      </c>
      <c r="O14" s="121"/>
      <c r="P14" s="121"/>
      <c r="Q14" s="121"/>
      <c r="R14" s="121"/>
    </row>
    <row r="15" spans="1:22" s="26" customFormat="1">
      <c r="A15" s="118" t="s">
        <v>319</v>
      </c>
      <c r="B15" s="31" t="s">
        <v>329</v>
      </c>
      <c r="C15" s="123" t="s">
        <v>127</v>
      </c>
      <c r="D15" s="45">
        <f t="shared" si="2"/>
        <v>36</v>
      </c>
      <c r="E15" s="64">
        <v>0</v>
      </c>
      <c r="F15" s="22">
        <f>SUM(M15:R15)</f>
        <v>36</v>
      </c>
      <c r="G15" s="45">
        <v>36</v>
      </c>
      <c r="H15" s="45">
        <v>0</v>
      </c>
      <c r="I15" s="22">
        <v>0</v>
      </c>
      <c r="J15" s="22">
        <f>SUM(J17:J27)</f>
        <v>0</v>
      </c>
      <c r="K15" s="45">
        <v>0</v>
      </c>
      <c r="L15" s="30"/>
      <c r="M15" s="45">
        <v>36</v>
      </c>
      <c r="N15" s="45"/>
      <c r="O15" s="121"/>
      <c r="P15" s="121"/>
      <c r="Q15" s="121"/>
      <c r="R15" s="121"/>
    </row>
    <row r="16" spans="1:22" s="26" customFormat="1">
      <c r="A16" s="118" t="s">
        <v>320</v>
      </c>
      <c r="B16" s="31" t="s">
        <v>292</v>
      </c>
      <c r="C16" s="123" t="s">
        <v>330</v>
      </c>
      <c r="D16" s="45">
        <f t="shared" si="2"/>
        <v>108</v>
      </c>
      <c r="E16" s="64">
        <v>0</v>
      </c>
      <c r="F16" s="22">
        <f t="shared" si="3"/>
        <v>108</v>
      </c>
      <c r="G16" s="45">
        <v>108</v>
      </c>
      <c r="H16" s="45">
        <v>0</v>
      </c>
      <c r="I16" s="22">
        <v>0</v>
      </c>
      <c r="J16" s="22">
        <f>SUM(J17:J27)</f>
        <v>0</v>
      </c>
      <c r="K16" s="45">
        <v>0</v>
      </c>
      <c r="L16" s="30"/>
      <c r="M16" s="45">
        <v>70</v>
      </c>
      <c r="N16" s="45">
        <v>38</v>
      </c>
      <c r="O16" s="121"/>
      <c r="P16" s="121"/>
      <c r="Q16" s="121"/>
      <c r="R16" s="121"/>
    </row>
    <row r="17" spans="1:18" s="26" customFormat="1">
      <c r="A17" s="118" t="s">
        <v>321</v>
      </c>
      <c r="B17" s="119" t="s">
        <v>30</v>
      </c>
      <c r="C17" s="120" t="s">
        <v>327</v>
      </c>
      <c r="D17" s="45">
        <f t="shared" si="2"/>
        <v>293</v>
      </c>
      <c r="E17" s="64">
        <v>0</v>
      </c>
      <c r="F17" s="22">
        <v>293</v>
      </c>
      <c r="G17" s="45">
        <v>244</v>
      </c>
      <c r="H17" s="45">
        <v>24</v>
      </c>
      <c r="I17" s="22">
        <v>0</v>
      </c>
      <c r="J17" s="22">
        <f>SUM(J19:J28)</f>
        <v>0</v>
      </c>
      <c r="K17" s="45">
        <v>25</v>
      </c>
      <c r="L17" s="30"/>
      <c r="M17" s="45">
        <v>115</v>
      </c>
      <c r="N17" s="45">
        <v>178</v>
      </c>
      <c r="O17" s="121"/>
      <c r="P17" s="121"/>
      <c r="Q17" s="121"/>
      <c r="R17" s="121"/>
    </row>
    <row r="18" spans="1:18" s="26" customFormat="1">
      <c r="A18" s="118" t="s">
        <v>322</v>
      </c>
      <c r="B18" s="122" t="s">
        <v>291</v>
      </c>
      <c r="C18" s="120" t="s">
        <v>327</v>
      </c>
      <c r="D18" s="45">
        <f t="shared" si="2"/>
        <v>125</v>
      </c>
      <c r="E18" s="64">
        <v>0</v>
      </c>
      <c r="F18" s="22">
        <v>125</v>
      </c>
      <c r="G18" s="45">
        <v>40</v>
      </c>
      <c r="H18" s="45">
        <v>60</v>
      </c>
      <c r="I18" s="22">
        <v>0</v>
      </c>
      <c r="J18" s="22">
        <f>SUM(J20:J29)</f>
        <v>0</v>
      </c>
      <c r="K18" s="45">
        <v>25</v>
      </c>
      <c r="L18" s="30"/>
      <c r="M18" s="45">
        <v>55</v>
      </c>
      <c r="N18" s="45">
        <v>70</v>
      </c>
      <c r="O18" s="121"/>
      <c r="P18" s="121"/>
      <c r="Q18" s="121"/>
      <c r="R18" s="121"/>
    </row>
    <row r="19" spans="1:18" s="26" customFormat="1">
      <c r="A19" s="118" t="s">
        <v>323</v>
      </c>
      <c r="B19" s="122" t="s">
        <v>293</v>
      </c>
      <c r="C19" s="123" t="s">
        <v>127</v>
      </c>
      <c r="D19" s="45">
        <f t="shared" si="2"/>
        <v>138</v>
      </c>
      <c r="E19" s="66">
        <v>36</v>
      </c>
      <c r="F19" s="45">
        <v>102</v>
      </c>
      <c r="G19" s="45">
        <v>92</v>
      </c>
      <c r="H19" s="45">
        <v>0</v>
      </c>
      <c r="I19" s="45">
        <v>0</v>
      </c>
      <c r="J19" s="45">
        <f>SUM(J21:J30)</f>
        <v>0</v>
      </c>
      <c r="K19" s="45">
        <v>10</v>
      </c>
      <c r="L19" s="30"/>
      <c r="M19" s="45"/>
      <c r="N19" s="45">
        <v>138</v>
      </c>
      <c r="O19" s="121"/>
      <c r="P19" s="121"/>
      <c r="Q19" s="121"/>
      <c r="R19" s="121"/>
    </row>
    <row r="20" spans="1:18" s="26" customFormat="1">
      <c r="A20" s="118" t="s">
        <v>324</v>
      </c>
      <c r="B20" s="122" t="s">
        <v>294</v>
      </c>
      <c r="C20" s="123" t="s">
        <v>290</v>
      </c>
      <c r="D20" s="45">
        <f t="shared" si="2"/>
        <v>96</v>
      </c>
      <c r="E20" s="66">
        <v>0</v>
      </c>
      <c r="F20" s="45">
        <f>SUM(M20:R20)</f>
        <v>96</v>
      </c>
      <c r="G20" s="45">
        <v>96</v>
      </c>
      <c r="H20" s="45">
        <v>0</v>
      </c>
      <c r="I20" s="45">
        <v>0</v>
      </c>
      <c r="J20" s="45">
        <f>SUM(J22:J31)</f>
        <v>0</v>
      </c>
      <c r="K20" s="45">
        <v>0</v>
      </c>
      <c r="L20" s="30"/>
      <c r="M20" s="45"/>
      <c r="N20" s="45">
        <v>96</v>
      </c>
      <c r="O20" s="121"/>
      <c r="P20" s="121"/>
      <c r="Q20" s="121"/>
      <c r="R20" s="121"/>
    </row>
    <row r="21" spans="1:18" s="26" customFormat="1" ht="31.5">
      <c r="A21" s="51" t="s">
        <v>31</v>
      </c>
      <c r="B21" s="52" t="s">
        <v>32</v>
      </c>
      <c r="C21" s="73" t="s">
        <v>334</v>
      </c>
      <c r="D21" s="58">
        <f t="shared" ref="D21:K21" si="4">SUM(D22:D27)</f>
        <v>466</v>
      </c>
      <c r="E21" s="58">
        <f t="shared" si="4"/>
        <v>42</v>
      </c>
      <c r="F21" s="58">
        <f t="shared" si="4"/>
        <v>424</v>
      </c>
      <c r="G21" s="58">
        <f t="shared" si="4"/>
        <v>58</v>
      </c>
      <c r="H21" s="58">
        <f t="shared" si="4"/>
        <v>366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/>
      <c r="M21" s="61"/>
      <c r="N21" s="61"/>
      <c r="O21" s="61"/>
      <c r="P21" s="61"/>
      <c r="Q21" s="61"/>
      <c r="R21" s="61"/>
    </row>
    <row r="22" spans="1:18" s="26" customFormat="1" ht="15.75" customHeight="1">
      <c r="A22" s="29" t="s">
        <v>33</v>
      </c>
      <c r="B22" s="135" t="s">
        <v>34</v>
      </c>
      <c r="C22" s="136" t="s">
        <v>127</v>
      </c>
      <c r="D22" s="45">
        <f t="shared" ref="D22:D27" si="5">E22+F22</f>
        <v>48</v>
      </c>
      <c r="E22" s="66">
        <v>0</v>
      </c>
      <c r="F22" s="45">
        <f t="shared" ref="F22:F27" si="6">SUM(M22:R22)</f>
        <v>48</v>
      </c>
      <c r="G22" s="45">
        <v>14</v>
      </c>
      <c r="H22" s="45">
        <v>34</v>
      </c>
      <c r="I22" s="45">
        <v>0</v>
      </c>
      <c r="J22" s="45">
        <v>0</v>
      </c>
      <c r="K22" s="45">
        <v>0</v>
      </c>
      <c r="L22" s="128"/>
      <c r="M22" s="128"/>
      <c r="N22" s="128"/>
      <c r="O22" s="45"/>
      <c r="P22" s="45">
        <v>48</v>
      </c>
      <c r="Q22" s="45"/>
      <c r="R22" s="45"/>
    </row>
    <row r="23" spans="1:18" s="26" customFormat="1">
      <c r="A23" s="29" t="s">
        <v>35</v>
      </c>
      <c r="B23" s="135" t="s">
        <v>28</v>
      </c>
      <c r="C23" s="136" t="s">
        <v>127</v>
      </c>
      <c r="D23" s="45">
        <f t="shared" si="5"/>
        <v>48</v>
      </c>
      <c r="E23" s="66">
        <v>0</v>
      </c>
      <c r="F23" s="45">
        <f t="shared" si="6"/>
        <v>48</v>
      </c>
      <c r="G23" s="45">
        <v>4</v>
      </c>
      <c r="H23" s="45">
        <v>44</v>
      </c>
      <c r="I23" s="45">
        <v>0</v>
      </c>
      <c r="J23" s="45">
        <v>0</v>
      </c>
      <c r="K23" s="45">
        <v>0</v>
      </c>
      <c r="L23" s="128"/>
      <c r="M23" s="128"/>
      <c r="N23" s="128"/>
      <c r="O23" s="45">
        <v>48</v>
      </c>
      <c r="P23" s="45"/>
      <c r="Q23" s="45"/>
      <c r="R23" s="45"/>
    </row>
    <row r="24" spans="1:18" s="26" customFormat="1">
      <c r="A24" s="29" t="s">
        <v>36</v>
      </c>
      <c r="B24" s="135" t="s">
        <v>140</v>
      </c>
      <c r="C24" s="136" t="s">
        <v>127</v>
      </c>
      <c r="D24" s="45">
        <f>E24+F24</f>
        <v>44</v>
      </c>
      <c r="E24" s="66">
        <v>0</v>
      </c>
      <c r="F24" s="45">
        <f>SUM(M24:R24)</f>
        <v>44</v>
      </c>
      <c r="G24" s="45">
        <v>2</v>
      </c>
      <c r="H24" s="66">
        <v>42</v>
      </c>
      <c r="I24" s="45">
        <v>0</v>
      </c>
      <c r="J24" s="45">
        <v>0</v>
      </c>
      <c r="K24" s="45">
        <v>0</v>
      </c>
      <c r="L24" s="128"/>
      <c r="M24" s="128"/>
      <c r="N24" s="128"/>
      <c r="O24" s="45"/>
      <c r="P24" s="45">
        <v>44</v>
      </c>
      <c r="Q24" s="45"/>
      <c r="R24" s="45"/>
    </row>
    <row r="25" spans="1:18" s="26" customFormat="1" ht="47.25">
      <c r="A25" s="29" t="s">
        <v>37</v>
      </c>
      <c r="B25" s="135" t="s">
        <v>332</v>
      </c>
      <c r="C25" s="136" t="s">
        <v>138</v>
      </c>
      <c r="D25" s="45">
        <f t="shared" si="5"/>
        <v>118</v>
      </c>
      <c r="E25" s="66">
        <v>0</v>
      </c>
      <c r="F25" s="45">
        <f t="shared" si="6"/>
        <v>118</v>
      </c>
      <c r="G25" s="45">
        <v>0</v>
      </c>
      <c r="H25" s="45">
        <v>118</v>
      </c>
      <c r="I25" s="45">
        <v>0</v>
      </c>
      <c r="J25" s="45">
        <v>0</v>
      </c>
      <c r="K25" s="45">
        <v>0</v>
      </c>
      <c r="L25" s="128"/>
      <c r="M25" s="128"/>
      <c r="N25" s="128"/>
      <c r="O25" s="45">
        <v>34</v>
      </c>
      <c r="P25" s="45">
        <v>38</v>
      </c>
      <c r="Q25" s="45">
        <v>30</v>
      </c>
      <c r="R25" s="45">
        <v>16</v>
      </c>
    </row>
    <row r="26" spans="1:18" s="26" customFormat="1">
      <c r="A26" s="29" t="s">
        <v>85</v>
      </c>
      <c r="B26" s="135" t="s">
        <v>29</v>
      </c>
      <c r="C26" s="136" t="s">
        <v>138</v>
      </c>
      <c r="D26" s="45">
        <f t="shared" si="5"/>
        <v>160</v>
      </c>
      <c r="E26" s="66">
        <v>42</v>
      </c>
      <c r="F26" s="45">
        <f t="shared" si="6"/>
        <v>118</v>
      </c>
      <c r="G26" s="45">
        <v>0</v>
      </c>
      <c r="H26" s="45">
        <v>118</v>
      </c>
      <c r="I26" s="45">
        <v>0</v>
      </c>
      <c r="J26" s="45">
        <v>0</v>
      </c>
      <c r="K26" s="45">
        <v>0</v>
      </c>
      <c r="L26" s="128"/>
      <c r="M26" s="128"/>
      <c r="N26" s="128"/>
      <c r="O26" s="45">
        <v>34</v>
      </c>
      <c r="P26" s="45">
        <v>38</v>
      </c>
      <c r="Q26" s="45">
        <v>30</v>
      </c>
      <c r="R26" s="45">
        <v>16</v>
      </c>
    </row>
    <row r="27" spans="1:18" s="26" customFormat="1">
      <c r="A27" s="29" t="s">
        <v>139</v>
      </c>
      <c r="B27" s="135" t="s">
        <v>38</v>
      </c>
      <c r="C27" s="136" t="s">
        <v>127</v>
      </c>
      <c r="D27" s="45">
        <f t="shared" si="5"/>
        <v>48</v>
      </c>
      <c r="E27" s="66">
        <v>0</v>
      </c>
      <c r="F27" s="45">
        <f t="shared" si="6"/>
        <v>48</v>
      </c>
      <c r="G27" s="45">
        <v>38</v>
      </c>
      <c r="H27" s="66">
        <v>10</v>
      </c>
      <c r="I27" s="45">
        <v>0</v>
      </c>
      <c r="J27" s="45">
        <v>0</v>
      </c>
      <c r="K27" s="45">
        <v>0</v>
      </c>
      <c r="L27" s="128"/>
      <c r="M27" s="128"/>
      <c r="N27" s="128"/>
      <c r="O27" s="45">
        <v>48</v>
      </c>
      <c r="P27" s="45"/>
      <c r="Q27" s="45"/>
      <c r="R27" s="45"/>
    </row>
    <row r="28" spans="1:18" s="129" customFormat="1" ht="31.5">
      <c r="A28" s="68" t="s">
        <v>39</v>
      </c>
      <c r="B28" s="69" t="s">
        <v>40</v>
      </c>
      <c r="C28" s="74" t="s">
        <v>145</v>
      </c>
      <c r="D28" s="54">
        <f>SUM(D29:D30)</f>
        <v>122</v>
      </c>
      <c r="E28" s="54">
        <f>SUM(E29:E30)</f>
        <v>0</v>
      </c>
      <c r="F28" s="54">
        <f>SUM(F29:F30)</f>
        <v>122</v>
      </c>
      <c r="G28" s="54">
        <f t="shared" ref="G28:K28" si="7">SUM(G29:G30)</f>
        <v>72</v>
      </c>
      <c r="H28" s="54">
        <f t="shared" si="7"/>
        <v>50</v>
      </c>
      <c r="I28" s="54">
        <f t="shared" si="7"/>
        <v>0</v>
      </c>
      <c r="J28" s="54">
        <f t="shared" si="7"/>
        <v>0</v>
      </c>
      <c r="K28" s="54">
        <f t="shared" si="7"/>
        <v>0</v>
      </c>
      <c r="L28" s="54"/>
      <c r="M28" s="54"/>
      <c r="N28" s="54"/>
      <c r="O28" s="54"/>
      <c r="P28" s="54"/>
      <c r="Q28" s="54"/>
      <c r="R28" s="54"/>
    </row>
    <row r="29" spans="1:18" s="129" customFormat="1" ht="15.75" customHeight="1">
      <c r="A29" s="62" t="s">
        <v>41</v>
      </c>
      <c r="B29" s="135" t="s">
        <v>30</v>
      </c>
      <c r="C29" s="136" t="s">
        <v>127</v>
      </c>
      <c r="D29" s="45">
        <f t="shared" ref="D29:D30" si="8">E29+F29</f>
        <v>48</v>
      </c>
      <c r="E29" s="66">
        <v>0</v>
      </c>
      <c r="F29" s="45">
        <f t="shared" ref="F29:F30" si="9">SUM(M29:R29)</f>
        <v>48</v>
      </c>
      <c r="G29" s="45">
        <v>28</v>
      </c>
      <c r="H29" s="45">
        <v>20</v>
      </c>
      <c r="I29" s="45">
        <v>0</v>
      </c>
      <c r="J29" s="45">
        <v>0</v>
      </c>
      <c r="K29" s="45">
        <v>0</v>
      </c>
      <c r="L29" s="45"/>
      <c r="M29" s="45"/>
      <c r="N29" s="45"/>
      <c r="O29" s="45">
        <v>48</v>
      </c>
      <c r="P29" s="45"/>
      <c r="Q29" s="45"/>
      <c r="R29" s="45"/>
    </row>
    <row r="30" spans="1:18" s="129" customFormat="1" ht="34.5" customHeight="1">
      <c r="A30" s="62" t="s">
        <v>42</v>
      </c>
      <c r="B30" s="135" t="s">
        <v>128</v>
      </c>
      <c r="C30" s="136" t="s">
        <v>127</v>
      </c>
      <c r="D30" s="45">
        <f t="shared" si="8"/>
        <v>74</v>
      </c>
      <c r="E30" s="66">
        <v>0</v>
      </c>
      <c r="F30" s="45">
        <f t="shared" si="9"/>
        <v>74</v>
      </c>
      <c r="G30" s="45">
        <v>44</v>
      </c>
      <c r="H30" s="45">
        <v>30</v>
      </c>
      <c r="I30" s="45">
        <v>0</v>
      </c>
      <c r="J30" s="45">
        <v>0</v>
      </c>
      <c r="K30" s="45">
        <v>0</v>
      </c>
      <c r="L30" s="45"/>
      <c r="M30" s="45"/>
      <c r="N30" s="45"/>
      <c r="O30" s="45"/>
      <c r="P30" s="45">
        <v>74</v>
      </c>
      <c r="Q30" s="45"/>
      <c r="R30" s="45"/>
    </row>
    <row r="31" spans="1:18" s="38" customFormat="1">
      <c r="A31" s="68" t="s">
        <v>45</v>
      </c>
      <c r="B31" s="69" t="s">
        <v>331</v>
      </c>
      <c r="C31" s="78" t="s">
        <v>147</v>
      </c>
      <c r="D31" s="59">
        <f>SUM(D32:D41)</f>
        <v>646</v>
      </c>
      <c r="E31" s="59">
        <f t="shared" ref="E31:K31" si="10">SUM(E32:E41)</f>
        <v>0</v>
      </c>
      <c r="F31" s="59">
        <f t="shared" si="10"/>
        <v>646</v>
      </c>
      <c r="G31" s="59">
        <f t="shared" si="10"/>
        <v>388</v>
      </c>
      <c r="H31" s="59">
        <f t="shared" si="10"/>
        <v>238</v>
      </c>
      <c r="I31" s="59">
        <f t="shared" si="10"/>
        <v>0</v>
      </c>
      <c r="J31" s="59">
        <f t="shared" si="10"/>
        <v>0</v>
      </c>
      <c r="K31" s="59">
        <f t="shared" si="10"/>
        <v>20</v>
      </c>
      <c r="L31" s="59"/>
      <c r="M31" s="58"/>
      <c r="N31" s="58"/>
      <c r="O31" s="58"/>
      <c r="P31" s="58"/>
      <c r="Q31" s="58"/>
      <c r="R31" s="58"/>
    </row>
    <row r="32" spans="1:18" s="129" customFormat="1" ht="15.75" customHeight="1">
      <c r="A32" s="62" t="s">
        <v>86</v>
      </c>
      <c r="B32" s="135" t="s">
        <v>55</v>
      </c>
      <c r="C32" s="136" t="s">
        <v>126</v>
      </c>
      <c r="D32" s="45">
        <f t="shared" ref="D32:D41" si="11">E32+F32</f>
        <v>92</v>
      </c>
      <c r="E32" s="66">
        <v>0</v>
      </c>
      <c r="F32" s="45">
        <f t="shared" ref="F32:F41" si="12">SUM(M32:R32)</f>
        <v>92</v>
      </c>
      <c r="G32" s="45">
        <v>52</v>
      </c>
      <c r="H32" s="45">
        <v>40</v>
      </c>
      <c r="I32" s="45">
        <v>0</v>
      </c>
      <c r="J32" s="45">
        <v>0</v>
      </c>
      <c r="K32" s="45">
        <v>0</v>
      </c>
      <c r="L32" s="45"/>
      <c r="M32" s="45"/>
      <c r="N32" s="45"/>
      <c r="O32" s="45"/>
      <c r="P32" s="45"/>
      <c r="Q32" s="45">
        <v>54</v>
      </c>
      <c r="R32" s="45">
        <v>38</v>
      </c>
    </row>
    <row r="33" spans="1:18" s="129" customFormat="1">
      <c r="A33" s="62" t="s">
        <v>46</v>
      </c>
      <c r="B33" s="135" t="s">
        <v>108</v>
      </c>
      <c r="C33" s="136" t="s">
        <v>127</v>
      </c>
      <c r="D33" s="45">
        <f t="shared" si="11"/>
        <v>48</v>
      </c>
      <c r="E33" s="66">
        <v>0</v>
      </c>
      <c r="F33" s="45">
        <f t="shared" si="12"/>
        <v>48</v>
      </c>
      <c r="G33" s="45">
        <v>32</v>
      </c>
      <c r="H33" s="45">
        <v>16</v>
      </c>
      <c r="I33" s="45">
        <v>0</v>
      </c>
      <c r="J33" s="45">
        <v>0</v>
      </c>
      <c r="K33" s="45">
        <v>0</v>
      </c>
      <c r="L33" s="45"/>
      <c r="M33" s="45"/>
      <c r="N33" s="45"/>
      <c r="O33" s="45"/>
      <c r="P33" s="45">
        <v>48</v>
      </c>
      <c r="Q33" s="45"/>
      <c r="R33" s="45"/>
    </row>
    <row r="34" spans="1:18" s="129" customFormat="1">
      <c r="A34" s="62" t="s">
        <v>47</v>
      </c>
      <c r="B34" s="135" t="s">
        <v>57</v>
      </c>
      <c r="C34" s="136" t="s">
        <v>127</v>
      </c>
      <c r="D34" s="45">
        <f t="shared" si="11"/>
        <v>48</v>
      </c>
      <c r="E34" s="66">
        <v>0</v>
      </c>
      <c r="F34" s="45">
        <f t="shared" si="12"/>
        <v>48</v>
      </c>
      <c r="G34" s="45">
        <v>32</v>
      </c>
      <c r="H34" s="45">
        <v>16</v>
      </c>
      <c r="I34" s="45">
        <v>0</v>
      </c>
      <c r="J34" s="45">
        <v>0</v>
      </c>
      <c r="K34" s="45">
        <v>0</v>
      </c>
      <c r="L34" s="45"/>
      <c r="M34" s="45"/>
      <c r="N34" s="45"/>
      <c r="O34" s="45">
        <v>48</v>
      </c>
      <c r="P34" s="45"/>
      <c r="Q34" s="45"/>
      <c r="R34" s="45"/>
    </row>
    <row r="35" spans="1:18" s="129" customFormat="1" ht="17.25" customHeight="1">
      <c r="A35" s="62" t="s">
        <v>48</v>
      </c>
      <c r="B35" s="135" t="s">
        <v>109</v>
      </c>
      <c r="C35" s="136" t="s">
        <v>127</v>
      </c>
      <c r="D35" s="45">
        <f t="shared" si="11"/>
        <v>48</v>
      </c>
      <c r="E35" s="66">
        <v>0</v>
      </c>
      <c r="F35" s="45">
        <f t="shared" si="12"/>
        <v>48</v>
      </c>
      <c r="G35" s="45">
        <v>32</v>
      </c>
      <c r="H35" s="45">
        <v>16</v>
      </c>
      <c r="I35" s="45">
        <v>0</v>
      </c>
      <c r="J35" s="45">
        <v>0</v>
      </c>
      <c r="K35" s="45">
        <v>0</v>
      </c>
      <c r="L35" s="45"/>
      <c r="M35" s="45"/>
      <c r="N35" s="45"/>
      <c r="O35" s="45">
        <v>48</v>
      </c>
      <c r="P35" s="45"/>
      <c r="Q35" s="45"/>
      <c r="R35" s="45"/>
    </row>
    <row r="36" spans="1:18" s="129" customFormat="1" ht="31.5">
      <c r="A36" s="62" t="s">
        <v>49</v>
      </c>
      <c r="B36" s="135" t="s">
        <v>129</v>
      </c>
      <c r="C36" s="136" t="s">
        <v>127</v>
      </c>
      <c r="D36" s="45">
        <f t="shared" si="11"/>
        <v>48</v>
      </c>
      <c r="E36" s="66">
        <v>0</v>
      </c>
      <c r="F36" s="45">
        <f t="shared" si="12"/>
        <v>48</v>
      </c>
      <c r="G36" s="45">
        <v>32</v>
      </c>
      <c r="H36" s="45">
        <v>16</v>
      </c>
      <c r="I36" s="45">
        <v>0</v>
      </c>
      <c r="J36" s="45">
        <v>0</v>
      </c>
      <c r="K36" s="45">
        <v>0</v>
      </c>
      <c r="L36" s="45"/>
      <c r="M36" s="45"/>
      <c r="N36" s="45"/>
      <c r="O36" s="45"/>
      <c r="P36" s="45"/>
      <c r="Q36" s="45"/>
      <c r="R36" s="45">
        <v>48</v>
      </c>
    </row>
    <row r="37" spans="1:18" s="129" customFormat="1" ht="31.5">
      <c r="A37" s="62" t="s">
        <v>50</v>
      </c>
      <c r="B37" s="135" t="s">
        <v>110</v>
      </c>
      <c r="C37" s="136" t="s">
        <v>124</v>
      </c>
      <c r="D37" s="45">
        <f t="shared" si="11"/>
        <v>76</v>
      </c>
      <c r="E37" s="66">
        <v>0</v>
      </c>
      <c r="F37" s="45">
        <f t="shared" si="12"/>
        <v>76</v>
      </c>
      <c r="G37" s="45">
        <v>36</v>
      </c>
      <c r="H37" s="45">
        <v>30</v>
      </c>
      <c r="I37" s="45">
        <v>0</v>
      </c>
      <c r="J37" s="45">
        <v>0</v>
      </c>
      <c r="K37" s="45">
        <v>10</v>
      </c>
      <c r="L37" s="45"/>
      <c r="M37" s="45"/>
      <c r="N37" s="45"/>
      <c r="O37" s="45">
        <v>38</v>
      </c>
      <c r="P37" s="45">
        <v>38</v>
      </c>
      <c r="Q37" s="45"/>
      <c r="R37" s="45"/>
    </row>
    <row r="38" spans="1:18" s="129" customFormat="1">
      <c r="A38" s="62" t="s">
        <v>51</v>
      </c>
      <c r="B38" s="135" t="s">
        <v>111</v>
      </c>
      <c r="C38" s="136" t="s">
        <v>124</v>
      </c>
      <c r="D38" s="45">
        <f t="shared" si="11"/>
        <v>92</v>
      </c>
      <c r="E38" s="66">
        <v>0</v>
      </c>
      <c r="F38" s="45">
        <f t="shared" si="12"/>
        <v>92</v>
      </c>
      <c r="G38" s="45">
        <v>44</v>
      </c>
      <c r="H38" s="45">
        <v>38</v>
      </c>
      <c r="I38" s="45">
        <v>0</v>
      </c>
      <c r="J38" s="45">
        <v>0</v>
      </c>
      <c r="K38" s="45">
        <v>10</v>
      </c>
      <c r="L38" s="45"/>
      <c r="M38" s="45"/>
      <c r="N38" s="45"/>
      <c r="O38" s="45">
        <v>34</v>
      </c>
      <c r="P38" s="45">
        <v>58</v>
      </c>
      <c r="Q38" s="45"/>
      <c r="R38" s="45"/>
    </row>
    <row r="39" spans="1:18" s="129" customFormat="1">
      <c r="A39" s="62" t="s">
        <v>52</v>
      </c>
      <c r="B39" s="135" t="s">
        <v>146</v>
      </c>
      <c r="C39" s="136" t="s">
        <v>127</v>
      </c>
      <c r="D39" s="45">
        <f t="shared" si="11"/>
        <v>88</v>
      </c>
      <c r="E39" s="66">
        <v>0</v>
      </c>
      <c r="F39" s="45">
        <f t="shared" si="12"/>
        <v>88</v>
      </c>
      <c r="G39" s="45">
        <v>60</v>
      </c>
      <c r="H39" s="45">
        <v>28</v>
      </c>
      <c r="I39" s="45">
        <v>0</v>
      </c>
      <c r="J39" s="45">
        <v>0</v>
      </c>
      <c r="K39" s="45">
        <v>0</v>
      </c>
      <c r="L39" s="45"/>
      <c r="M39" s="45"/>
      <c r="N39" s="45"/>
      <c r="O39" s="45">
        <v>88</v>
      </c>
      <c r="P39" s="45"/>
      <c r="Q39" s="45"/>
      <c r="R39" s="45"/>
    </row>
    <row r="40" spans="1:18" s="129" customFormat="1">
      <c r="A40" s="62" t="s">
        <v>53</v>
      </c>
      <c r="B40" s="135" t="s">
        <v>112</v>
      </c>
      <c r="C40" s="136" t="s">
        <v>127</v>
      </c>
      <c r="D40" s="45">
        <f t="shared" si="11"/>
        <v>38</v>
      </c>
      <c r="E40" s="66">
        <v>0</v>
      </c>
      <c r="F40" s="45">
        <f t="shared" si="12"/>
        <v>38</v>
      </c>
      <c r="G40" s="45">
        <v>22</v>
      </c>
      <c r="H40" s="45">
        <v>16</v>
      </c>
      <c r="I40" s="45">
        <v>0</v>
      </c>
      <c r="J40" s="45">
        <v>0</v>
      </c>
      <c r="K40" s="45">
        <v>0</v>
      </c>
      <c r="L40" s="45"/>
      <c r="M40" s="45"/>
      <c r="N40" s="45"/>
      <c r="O40" s="45"/>
      <c r="P40" s="45"/>
      <c r="Q40" s="45"/>
      <c r="R40" s="45">
        <v>38</v>
      </c>
    </row>
    <row r="41" spans="1:18" s="129" customFormat="1">
      <c r="A41" s="62" t="s">
        <v>54</v>
      </c>
      <c r="B41" s="135" t="s">
        <v>58</v>
      </c>
      <c r="C41" s="136" t="s">
        <v>127</v>
      </c>
      <c r="D41" s="45">
        <f t="shared" si="11"/>
        <v>68</v>
      </c>
      <c r="E41" s="66">
        <v>0</v>
      </c>
      <c r="F41" s="45">
        <f t="shared" si="12"/>
        <v>68</v>
      </c>
      <c r="G41" s="45">
        <v>46</v>
      </c>
      <c r="H41" s="45">
        <v>22</v>
      </c>
      <c r="I41" s="45">
        <v>0</v>
      </c>
      <c r="J41" s="45">
        <v>0</v>
      </c>
      <c r="K41" s="45">
        <v>0</v>
      </c>
      <c r="L41" s="45"/>
      <c r="M41" s="45"/>
      <c r="N41" s="45"/>
      <c r="O41" s="45"/>
      <c r="P41" s="45">
        <v>68</v>
      </c>
      <c r="Q41" s="45"/>
      <c r="R41" s="45"/>
    </row>
    <row r="42" spans="1:18" s="38" customFormat="1">
      <c r="A42" s="68" t="s">
        <v>43</v>
      </c>
      <c r="B42" s="69" t="s">
        <v>44</v>
      </c>
      <c r="C42" s="78" t="str">
        <f>C43</f>
        <v>-/17ДЗ/3Э/5Эк</v>
      </c>
      <c r="D42" s="78">
        <f t="shared" ref="D42:K42" si="13">D43</f>
        <v>1250</v>
      </c>
      <c r="E42" s="78">
        <f t="shared" si="13"/>
        <v>0</v>
      </c>
      <c r="F42" s="78">
        <f t="shared" si="13"/>
        <v>1250</v>
      </c>
      <c r="G42" s="78">
        <f t="shared" si="13"/>
        <v>376</v>
      </c>
      <c r="H42" s="78">
        <f t="shared" si="13"/>
        <v>444</v>
      </c>
      <c r="I42" s="78">
        <f t="shared" si="13"/>
        <v>20</v>
      </c>
      <c r="J42" s="78">
        <f t="shared" si="13"/>
        <v>360</v>
      </c>
      <c r="K42" s="78">
        <f t="shared" si="13"/>
        <v>50</v>
      </c>
      <c r="L42" s="59"/>
      <c r="M42" s="58"/>
      <c r="N42" s="58"/>
      <c r="O42" s="58"/>
      <c r="P42" s="58"/>
      <c r="Q42" s="58"/>
      <c r="R42" s="58"/>
    </row>
    <row r="43" spans="1:18" s="38" customFormat="1">
      <c r="A43" s="70" t="s">
        <v>59</v>
      </c>
      <c r="B43" s="71" t="s">
        <v>60</v>
      </c>
      <c r="C43" s="77" t="s">
        <v>337</v>
      </c>
      <c r="D43" s="60">
        <f>D44+D48+D53+D57+D62</f>
        <v>1250</v>
      </c>
      <c r="E43" s="60">
        <f>E44+E48+E53+E57+E62</f>
        <v>0</v>
      </c>
      <c r="F43" s="60">
        <f>F44+F48+F53+F57+F62</f>
        <v>1250</v>
      </c>
      <c r="G43" s="60">
        <f t="shared" ref="G43:K43" si="14">G44+G48+G53+G57+G62</f>
        <v>376</v>
      </c>
      <c r="H43" s="60">
        <f t="shared" si="14"/>
        <v>444</v>
      </c>
      <c r="I43" s="60">
        <f t="shared" si="14"/>
        <v>20</v>
      </c>
      <c r="J43" s="60">
        <f t="shared" si="14"/>
        <v>360</v>
      </c>
      <c r="K43" s="60">
        <f t="shared" si="14"/>
        <v>50</v>
      </c>
      <c r="L43" s="60"/>
      <c r="M43" s="76"/>
      <c r="N43" s="76"/>
      <c r="O43" s="76"/>
      <c r="P43" s="76"/>
      <c r="Q43" s="76"/>
      <c r="R43" s="76"/>
    </row>
    <row r="44" spans="1:18" s="38" customFormat="1" ht="63">
      <c r="A44" s="138" t="s">
        <v>61</v>
      </c>
      <c r="B44" s="137" t="s">
        <v>335</v>
      </c>
      <c r="C44" s="139" t="s">
        <v>338</v>
      </c>
      <c r="D44" s="140">
        <f>SUM(D45:D47)</f>
        <v>312</v>
      </c>
      <c r="E44" s="140">
        <f>SUM(E45:E47)</f>
        <v>0</v>
      </c>
      <c r="F44" s="140">
        <f>SUM(F45:F47)</f>
        <v>312</v>
      </c>
      <c r="G44" s="140">
        <f t="shared" ref="G44:K44" si="15">SUM(G45:G47)</f>
        <v>74</v>
      </c>
      <c r="H44" s="140">
        <f t="shared" si="15"/>
        <v>118</v>
      </c>
      <c r="I44" s="140">
        <f t="shared" si="15"/>
        <v>10</v>
      </c>
      <c r="J44" s="140">
        <f t="shared" si="15"/>
        <v>90</v>
      </c>
      <c r="K44" s="140">
        <f t="shared" si="15"/>
        <v>20</v>
      </c>
      <c r="L44" s="140"/>
      <c r="M44" s="140"/>
      <c r="N44" s="140"/>
      <c r="O44" s="140"/>
      <c r="P44" s="140"/>
      <c r="Q44" s="140"/>
      <c r="R44" s="140"/>
    </row>
    <row r="45" spans="1:18" s="129" customFormat="1" ht="31.5">
      <c r="A45" s="62" t="s">
        <v>87</v>
      </c>
      <c r="B45" s="135" t="s">
        <v>113</v>
      </c>
      <c r="C45" s="141" t="s">
        <v>336</v>
      </c>
      <c r="D45" s="45">
        <f>E45+F45</f>
        <v>222</v>
      </c>
      <c r="E45" s="66">
        <v>0</v>
      </c>
      <c r="F45" s="45">
        <v>222</v>
      </c>
      <c r="G45" s="45">
        <v>74</v>
      </c>
      <c r="H45" s="45">
        <v>118</v>
      </c>
      <c r="I45" s="45">
        <v>10</v>
      </c>
      <c r="J45" s="45">
        <v>0</v>
      </c>
      <c r="K45" s="45">
        <v>20</v>
      </c>
      <c r="L45" s="63"/>
      <c r="M45" s="63"/>
      <c r="N45" s="63"/>
      <c r="O45" s="63">
        <v>68</v>
      </c>
      <c r="P45" s="63">
        <v>154</v>
      </c>
      <c r="Q45" s="63"/>
      <c r="R45" s="63"/>
    </row>
    <row r="46" spans="1:18" s="129" customFormat="1" ht="15.75" customHeight="1">
      <c r="A46" s="142" t="s">
        <v>130</v>
      </c>
      <c r="B46" s="130" t="s">
        <v>9</v>
      </c>
      <c r="C46" s="143" t="s">
        <v>127</v>
      </c>
      <c r="D46" s="144">
        <v>18</v>
      </c>
      <c r="E46" s="144">
        <v>0</v>
      </c>
      <c r="F46" s="144">
        <v>18</v>
      </c>
      <c r="G46" s="144">
        <v>0</v>
      </c>
      <c r="H46" s="144">
        <v>0</v>
      </c>
      <c r="I46" s="145">
        <v>0</v>
      </c>
      <c r="J46" s="144">
        <v>18</v>
      </c>
      <c r="K46" s="145">
        <v>0</v>
      </c>
      <c r="L46" s="145"/>
      <c r="M46" s="145"/>
      <c r="N46" s="145"/>
      <c r="O46" s="145"/>
      <c r="P46" s="145">
        <v>18</v>
      </c>
      <c r="Q46" s="145"/>
      <c r="R46" s="145"/>
    </row>
    <row r="47" spans="1:18" s="129" customFormat="1">
      <c r="A47" s="146" t="s">
        <v>88</v>
      </c>
      <c r="B47" s="131" t="s">
        <v>131</v>
      </c>
      <c r="C47" s="147" t="s">
        <v>127</v>
      </c>
      <c r="D47" s="148">
        <v>72</v>
      </c>
      <c r="E47" s="148">
        <v>0</v>
      </c>
      <c r="F47" s="148">
        <v>72</v>
      </c>
      <c r="G47" s="148">
        <v>0</v>
      </c>
      <c r="H47" s="148">
        <v>0</v>
      </c>
      <c r="I47" s="149">
        <v>0</v>
      </c>
      <c r="J47" s="148">
        <v>72</v>
      </c>
      <c r="K47" s="149">
        <v>0</v>
      </c>
      <c r="L47" s="149"/>
      <c r="M47" s="149"/>
      <c r="N47" s="149"/>
      <c r="O47" s="149"/>
      <c r="P47" s="149">
        <v>72</v>
      </c>
      <c r="Q47" s="149"/>
      <c r="R47" s="149"/>
    </row>
    <row r="48" spans="1:18" s="38" customFormat="1" ht="94.5">
      <c r="A48" s="138" t="s">
        <v>89</v>
      </c>
      <c r="B48" s="137" t="s">
        <v>132</v>
      </c>
      <c r="C48" s="150" t="s">
        <v>339</v>
      </c>
      <c r="D48" s="140">
        <f>SUM(D49:D52)</f>
        <v>270</v>
      </c>
      <c r="E48" s="140">
        <f>SUM(E49:E52)</f>
        <v>0</v>
      </c>
      <c r="F48" s="140">
        <f>SUM(F49:F52)</f>
        <v>270</v>
      </c>
      <c r="G48" s="140">
        <f t="shared" ref="G48:L48" si="16">SUM(G49:G52)</f>
        <v>68</v>
      </c>
      <c r="H48" s="140">
        <f t="shared" si="16"/>
        <v>92</v>
      </c>
      <c r="I48" s="140">
        <f t="shared" si="16"/>
        <v>0</v>
      </c>
      <c r="J48" s="140">
        <f t="shared" si="16"/>
        <v>90</v>
      </c>
      <c r="K48" s="140">
        <f t="shared" si="16"/>
        <v>20</v>
      </c>
      <c r="L48" s="140">
        <f t="shared" si="16"/>
        <v>0</v>
      </c>
      <c r="M48" s="140"/>
      <c r="N48" s="140"/>
      <c r="O48" s="140"/>
      <c r="P48" s="140"/>
      <c r="Q48" s="140"/>
      <c r="R48" s="140"/>
    </row>
    <row r="49" spans="1:18" s="129" customFormat="1" ht="47.25">
      <c r="A49" s="62" t="s">
        <v>62</v>
      </c>
      <c r="B49" s="135" t="s">
        <v>114</v>
      </c>
      <c r="C49" s="141" t="s">
        <v>125</v>
      </c>
      <c r="D49" s="45">
        <f t="shared" ref="D49:D50" si="17">E49+F49</f>
        <v>114</v>
      </c>
      <c r="E49" s="66">
        <v>0</v>
      </c>
      <c r="F49" s="45">
        <v>114</v>
      </c>
      <c r="G49" s="45">
        <v>38</v>
      </c>
      <c r="H49" s="45">
        <v>56</v>
      </c>
      <c r="I49" s="45">
        <v>0</v>
      </c>
      <c r="J49" s="45">
        <v>0</v>
      </c>
      <c r="K49" s="45">
        <v>20</v>
      </c>
      <c r="L49" s="63"/>
      <c r="M49" s="63"/>
      <c r="N49" s="63"/>
      <c r="O49" s="63"/>
      <c r="P49" s="63">
        <v>42</v>
      </c>
      <c r="Q49" s="63">
        <v>72</v>
      </c>
      <c r="R49" s="63"/>
    </row>
    <row r="50" spans="1:18" s="129" customFormat="1" ht="47.25">
      <c r="A50" s="62" t="s">
        <v>115</v>
      </c>
      <c r="B50" s="135" t="s">
        <v>116</v>
      </c>
      <c r="C50" s="151" t="s">
        <v>325</v>
      </c>
      <c r="D50" s="45">
        <f t="shared" si="17"/>
        <v>66</v>
      </c>
      <c r="E50" s="66">
        <v>0</v>
      </c>
      <c r="F50" s="45">
        <f t="shared" ref="F50" si="18">SUM(M50:R50)</f>
        <v>66</v>
      </c>
      <c r="G50" s="45">
        <v>30</v>
      </c>
      <c r="H50" s="45">
        <v>36</v>
      </c>
      <c r="I50" s="45">
        <v>0</v>
      </c>
      <c r="J50" s="45">
        <v>0</v>
      </c>
      <c r="K50" s="45">
        <v>0</v>
      </c>
      <c r="L50" s="63"/>
      <c r="M50" s="63"/>
      <c r="N50" s="63"/>
      <c r="O50" s="63"/>
      <c r="P50" s="63"/>
      <c r="Q50" s="63">
        <v>66</v>
      </c>
      <c r="R50" s="63"/>
    </row>
    <row r="51" spans="1:18" s="129" customFormat="1" ht="15.75" customHeight="1">
      <c r="A51" s="142" t="s">
        <v>90</v>
      </c>
      <c r="B51" s="130" t="s">
        <v>9</v>
      </c>
      <c r="C51" s="143" t="s">
        <v>127</v>
      </c>
      <c r="D51" s="144">
        <v>18</v>
      </c>
      <c r="E51" s="144">
        <v>0</v>
      </c>
      <c r="F51" s="144">
        <v>18</v>
      </c>
      <c r="G51" s="144">
        <v>0</v>
      </c>
      <c r="H51" s="144">
        <v>0</v>
      </c>
      <c r="I51" s="144">
        <v>0</v>
      </c>
      <c r="J51" s="144">
        <v>18</v>
      </c>
      <c r="K51" s="145">
        <v>0</v>
      </c>
      <c r="L51" s="145"/>
      <c r="M51" s="145"/>
      <c r="N51" s="145"/>
      <c r="O51" s="145"/>
      <c r="P51" s="145"/>
      <c r="Q51" s="145">
        <v>18</v>
      </c>
      <c r="R51" s="145"/>
    </row>
    <row r="52" spans="1:18" s="129" customFormat="1">
      <c r="A52" s="146" t="s">
        <v>91</v>
      </c>
      <c r="B52" s="131" t="s">
        <v>10</v>
      </c>
      <c r="C52" s="147" t="s">
        <v>127</v>
      </c>
      <c r="D52" s="148">
        <v>72</v>
      </c>
      <c r="E52" s="148">
        <v>0</v>
      </c>
      <c r="F52" s="148">
        <v>72</v>
      </c>
      <c r="G52" s="148">
        <v>0</v>
      </c>
      <c r="H52" s="148">
        <v>0</v>
      </c>
      <c r="I52" s="148">
        <v>0</v>
      </c>
      <c r="J52" s="148">
        <v>72</v>
      </c>
      <c r="K52" s="149">
        <v>0</v>
      </c>
      <c r="L52" s="149"/>
      <c r="M52" s="149"/>
      <c r="N52" s="149"/>
      <c r="O52" s="149"/>
      <c r="P52" s="149"/>
      <c r="Q52" s="149"/>
      <c r="R52" s="149">
        <v>72</v>
      </c>
    </row>
    <row r="53" spans="1:18" s="38" customFormat="1" ht="30.75" customHeight="1">
      <c r="A53" s="138" t="s">
        <v>92</v>
      </c>
      <c r="B53" s="137" t="s">
        <v>117</v>
      </c>
      <c r="C53" s="139" t="s">
        <v>340</v>
      </c>
      <c r="D53" s="152">
        <f>SUM(D54:D56)</f>
        <v>242</v>
      </c>
      <c r="E53" s="152">
        <f>SUM(E54:E56)</f>
        <v>0</v>
      </c>
      <c r="F53" s="152">
        <f>SUM(F54:F56)</f>
        <v>242</v>
      </c>
      <c r="G53" s="152">
        <f t="shared" ref="G53:K53" si="19">SUM(G54:G56)</f>
        <v>84</v>
      </c>
      <c r="H53" s="152">
        <f t="shared" si="19"/>
        <v>92</v>
      </c>
      <c r="I53" s="152">
        <f t="shared" si="19"/>
        <v>0</v>
      </c>
      <c r="J53" s="152">
        <f t="shared" si="19"/>
        <v>66</v>
      </c>
      <c r="K53" s="152">
        <f t="shared" si="19"/>
        <v>0</v>
      </c>
      <c r="L53" s="152"/>
      <c r="M53" s="140"/>
      <c r="N53" s="140"/>
      <c r="O53" s="140"/>
      <c r="P53" s="140"/>
      <c r="Q53" s="140"/>
      <c r="R53" s="140"/>
    </row>
    <row r="54" spans="1:18" s="129" customFormat="1" ht="31.5">
      <c r="A54" s="62" t="s">
        <v>93</v>
      </c>
      <c r="B54" s="135" t="s">
        <v>118</v>
      </c>
      <c r="C54" s="141" t="s">
        <v>84</v>
      </c>
      <c r="D54" s="45">
        <f>E54+F54</f>
        <v>176</v>
      </c>
      <c r="E54" s="66">
        <v>0</v>
      </c>
      <c r="F54" s="45">
        <v>176</v>
      </c>
      <c r="G54" s="45">
        <v>84</v>
      </c>
      <c r="H54" s="45">
        <v>92</v>
      </c>
      <c r="I54" s="63">
        <v>0</v>
      </c>
      <c r="J54" s="63">
        <v>0</v>
      </c>
      <c r="K54" s="63">
        <v>0</v>
      </c>
      <c r="L54" s="63"/>
      <c r="M54" s="63"/>
      <c r="N54" s="63"/>
      <c r="O54" s="63"/>
      <c r="P54" s="63">
        <v>36</v>
      </c>
      <c r="Q54" s="63">
        <v>140</v>
      </c>
      <c r="R54" s="63"/>
    </row>
    <row r="55" spans="1:18" s="129" customFormat="1">
      <c r="A55" s="142" t="s">
        <v>134</v>
      </c>
      <c r="B55" s="130" t="s">
        <v>9</v>
      </c>
      <c r="C55" s="143" t="s">
        <v>127</v>
      </c>
      <c r="D55" s="145">
        <v>12</v>
      </c>
      <c r="E55" s="145">
        <v>0</v>
      </c>
      <c r="F55" s="145">
        <v>12</v>
      </c>
      <c r="G55" s="145">
        <v>0</v>
      </c>
      <c r="H55" s="145">
        <v>0</v>
      </c>
      <c r="I55" s="145">
        <v>0</v>
      </c>
      <c r="J55" s="145">
        <v>12</v>
      </c>
      <c r="K55" s="145">
        <v>0</v>
      </c>
      <c r="L55" s="145"/>
      <c r="M55" s="145"/>
      <c r="N55" s="145"/>
      <c r="O55" s="145"/>
      <c r="P55" s="145"/>
      <c r="Q55" s="145">
        <v>12</v>
      </c>
      <c r="R55" s="145"/>
    </row>
    <row r="56" spans="1:18" s="129" customFormat="1">
      <c r="A56" s="146" t="s">
        <v>63</v>
      </c>
      <c r="B56" s="131" t="s">
        <v>10</v>
      </c>
      <c r="C56" s="147" t="s">
        <v>127</v>
      </c>
      <c r="D56" s="149">
        <v>54</v>
      </c>
      <c r="E56" s="149">
        <v>0</v>
      </c>
      <c r="F56" s="149">
        <v>54</v>
      </c>
      <c r="G56" s="149">
        <v>0</v>
      </c>
      <c r="H56" s="149">
        <v>0</v>
      </c>
      <c r="I56" s="149">
        <v>0</v>
      </c>
      <c r="J56" s="149">
        <v>54</v>
      </c>
      <c r="K56" s="149">
        <v>0</v>
      </c>
      <c r="L56" s="149"/>
      <c r="M56" s="149"/>
      <c r="N56" s="149"/>
      <c r="O56" s="149"/>
      <c r="P56" s="149"/>
      <c r="Q56" s="149"/>
      <c r="R56" s="149">
        <v>54</v>
      </c>
    </row>
    <row r="57" spans="1:18" s="38" customFormat="1" ht="47.25">
      <c r="A57" s="138" t="s">
        <v>64</v>
      </c>
      <c r="B57" s="137" t="s">
        <v>369</v>
      </c>
      <c r="C57" s="139" t="s">
        <v>341</v>
      </c>
      <c r="D57" s="140">
        <f>SUM(D58:D61)</f>
        <v>324</v>
      </c>
      <c r="E57" s="140">
        <f>SUM(E58:E61)</f>
        <v>0</v>
      </c>
      <c r="F57" s="140">
        <f>SUM(F58:F61)</f>
        <v>324</v>
      </c>
      <c r="G57" s="140">
        <f t="shared" ref="G57:K57" si="20">SUM(G58:G61)</f>
        <v>118</v>
      </c>
      <c r="H57" s="140">
        <f t="shared" si="20"/>
        <v>120</v>
      </c>
      <c r="I57" s="140">
        <f t="shared" si="20"/>
        <v>10</v>
      </c>
      <c r="J57" s="140">
        <f t="shared" si="20"/>
        <v>66</v>
      </c>
      <c r="K57" s="140">
        <f t="shared" si="20"/>
        <v>10</v>
      </c>
      <c r="L57" s="140"/>
      <c r="M57" s="140"/>
      <c r="N57" s="140"/>
      <c r="O57" s="140"/>
      <c r="P57" s="140"/>
      <c r="Q57" s="140"/>
      <c r="R57" s="140"/>
    </row>
    <row r="58" spans="1:18" s="129" customFormat="1" ht="31.5">
      <c r="A58" s="62" t="s">
        <v>65</v>
      </c>
      <c r="B58" s="135" t="s">
        <v>119</v>
      </c>
      <c r="C58" s="141" t="s">
        <v>326</v>
      </c>
      <c r="D58" s="45">
        <f t="shared" ref="D58:D59" si="21">E58+F58</f>
        <v>132</v>
      </c>
      <c r="E58" s="66">
        <v>0</v>
      </c>
      <c r="F58" s="45">
        <f t="shared" ref="F58" si="22">SUM(M58:R58)</f>
        <v>132</v>
      </c>
      <c r="G58" s="45">
        <v>66</v>
      </c>
      <c r="H58" s="45">
        <v>66</v>
      </c>
      <c r="I58" s="63">
        <v>0</v>
      </c>
      <c r="J58" s="63">
        <v>0</v>
      </c>
      <c r="K58" s="63">
        <v>0</v>
      </c>
      <c r="L58" s="63"/>
      <c r="M58" s="63"/>
      <c r="N58" s="63"/>
      <c r="O58" s="63"/>
      <c r="P58" s="63"/>
      <c r="Q58" s="63">
        <v>88</v>
      </c>
      <c r="R58" s="63">
        <v>44</v>
      </c>
    </row>
    <row r="59" spans="1:18" s="129" customFormat="1" ht="31.5">
      <c r="A59" s="62" t="s">
        <v>133</v>
      </c>
      <c r="B59" s="135" t="s">
        <v>120</v>
      </c>
      <c r="C59" s="141" t="s">
        <v>326</v>
      </c>
      <c r="D59" s="45">
        <f t="shared" si="21"/>
        <v>126</v>
      </c>
      <c r="E59" s="66">
        <v>0</v>
      </c>
      <c r="F59" s="45">
        <v>126</v>
      </c>
      <c r="G59" s="45">
        <v>52</v>
      </c>
      <c r="H59" s="45">
        <v>54</v>
      </c>
      <c r="I59" s="63">
        <v>10</v>
      </c>
      <c r="J59" s="63">
        <v>0</v>
      </c>
      <c r="K59" s="63">
        <v>10</v>
      </c>
      <c r="L59" s="63"/>
      <c r="M59" s="63"/>
      <c r="N59" s="63"/>
      <c r="O59" s="63"/>
      <c r="P59" s="63"/>
      <c r="Q59" s="63">
        <v>56</v>
      </c>
      <c r="R59" s="63">
        <v>70</v>
      </c>
    </row>
    <row r="60" spans="1:18" s="129" customFormat="1">
      <c r="A60" s="142" t="s">
        <v>121</v>
      </c>
      <c r="B60" s="130" t="s">
        <v>9</v>
      </c>
      <c r="C60" s="143" t="s">
        <v>127</v>
      </c>
      <c r="D60" s="145">
        <v>12</v>
      </c>
      <c r="E60" s="145">
        <v>0</v>
      </c>
      <c r="F60" s="145">
        <v>12</v>
      </c>
      <c r="G60" s="145">
        <v>0</v>
      </c>
      <c r="H60" s="145">
        <v>0</v>
      </c>
      <c r="I60" s="145">
        <v>0</v>
      </c>
      <c r="J60" s="145">
        <v>12</v>
      </c>
      <c r="K60" s="145">
        <v>0</v>
      </c>
      <c r="L60" s="145"/>
      <c r="M60" s="145"/>
      <c r="N60" s="145"/>
      <c r="O60" s="145"/>
      <c r="P60" s="145"/>
      <c r="Q60" s="145"/>
      <c r="R60" s="145">
        <v>12</v>
      </c>
    </row>
    <row r="61" spans="1:18" s="129" customFormat="1">
      <c r="A61" s="146" t="s">
        <v>66</v>
      </c>
      <c r="B61" s="131" t="s">
        <v>10</v>
      </c>
      <c r="C61" s="147" t="s">
        <v>127</v>
      </c>
      <c r="D61" s="149">
        <v>54</v>
      </c>
      <c r="E61" s="149">
        <v>0</v>
      </c>
      <c r="F61" s="149">
        <v>54</v>
      </c>
      <c r="G61" s="149">
        <v>0</v>
      </c>
      <c r="H61" s="149">
        <v>0</v>
      </c>
      <c r="I61" s="149">
        <v>0</v>
      </c>
      <c r="J61" s="149">
        <v>54</v>
      </c>
      <c r="K61" s="149">
        <v>0</v>
      </c>
      <c r="L61" s="149"/>
      <c r="M61" s="149"/>
      <c r="N61" s="149"/>
      <c r="O61" s="149"/>
      <c r="P61" s="149"/>
      <c r="Q61" s="149"/>
      <c r="R61" s="149">
        <v>54</v>
      </c>
    </row>
    <row r="62" spans="1:18" s="38" customFormat="1" ht="63">
      <c r="A62" s="138" t="s">
        <v>67</v>
      </c>
      <c r="B62" s="137" t="s">
        <v>122</v>
      </c>
      <c r="C62" s="139" t="s">
        <v>340</v>
      </c>
      <c r="D62" s="140">
        <f>SUM(D63:D65)</f>
        <v>102</v>
      </c>
      <c r="E62" s="140">
        <f>SUM(E63:E65)</f>
        <v>0</v>
      </c>
      <c r="F62" s="140">
        <f>SUM(F63:F65)</f>
        <v>102</v>
      </c>
      <c r="G62" s="140">
        <f t="shared" ref="G62:K62" si="23">SUM(G63:G65)</f>
        <v>32</v>
      </c>
      <c r="H62" s="140">
        <f t="shared" si="23"/>
        <v>22</v>
      </c>
      <c r="I62" s="140">
        <f t="shared" si="23"/>
        <v>0</v>
      </c>
      <c r="J62" s="140">
        <f t="shared" si="23"/>
        <v>48</v>
      </c>
      <c r="K62" s="140">
        <f t="shared" si="23"/>
        <v>0</v>
      </c>
      <c r="L62" s="140"/>
      <c r="M62" s="140"/>
      <c r="N62" s="140"/>
      <c r="O62" s="140"/>
      <c r="P62" s="140"/>
      <c r="Q62" s="140"/>
      <c r="R62" s="140"/>
    </row>
    <row r="63" spans="1:18" s="129" customFormat="1">
      <c r="A63" s="62" t="s">
        <v>68</v>
      </c>
      <c r="B63" s="135" t="s">
        <v>137</v>
      </c>
      <c r="C63" s="141" t="s">
        <v>127</v>
      </c>
      <c r="D63" s="45">
        <f>E63+F63</f>
        <v>54</v>
      </c>
      <c r="E63" s="66">
        <v>0</v>
      </c>
      <c r="F63" s="45">
        <f>SUM(M63:R63)</f>
        <v>54</v>
      </c>
      <c r="G63" s="45">
        <v>32</v>
      </c>
      <c r="H63" s="63">
        <v>22</v>
      </c>
      <c r="I63" s="63">
        <v>0</v>
      </c>
      <c r="J63" s="63">
        <v>0</v>
      </c>
      <c r="K63" s="63">
        <v>0</v>
      </c>
      <c r="L63" s="63"/>
      <c r="M63" s="63"/>
      <c r="N63" s="63"/>
      <c r="O63" s="63">
        <v>54</v>
      </c>
      <c r="P63" s="63"/>
      <c r="Q63" s="63"/>
      <c r="R63" s="63"/>
    </row>
    <row r="64" spans="1:18" s="129" customFormat="1">
      <c r="A64" s="142" t="s">
        <v>69</v>
      </c>
      <c r="B64" s="130" t="s">
        <v>9</v>
      </c>
      <c r="C64" s="143" t="s">
        <v>127</v>
      </c>
      <c r="D64" s="144">
        <v>12</v>
      </c>
      <c r="E64" s="144">
        <v>0</v>
      </c>
      <c r="F64" s="144">
        <v>12</v>
      </c>
      <c r="G64" s="144">
        <v>0</v>
      </c>
      <c r="H64" s="144">
        <v>0</v>
      </c>
      <c r="I64" s="145">
        <v>0</v>
      </c>
      <c r="J64" s="145">
        <v>12</v>
      </c>
      <c r="K64" s="145">
        <v>0</v>
      </c>
      <c r="L64" s="145"/>
      <c r="M64" s="145"/>
      <c r="N64" s="145"/>
      <c r="O64" s="145">
        <v>12</v>
      </c>
      <c r="P64" s="145"/>
      <c r="Q64" s="145"/>
      <c r="R64" s="145"/>
    </row>
    <row r="65" spans="1:18" s="129" customFormat="1">
      <c r="A65" s="146" t="s">
        <v>135</v>
      </c>
      <c r="B65" s="131" t="s">
        <v>10</v>
      </c>
      <c r="C65" s="147" t="s">
        <v>127</v>
      </c>
      <c r="D65" s="149">
        <v>36</v>
      </c>
      <c r="E65" s="149">
        <v>0</v>
      </c>
      <c r="F65" s="149">
        <v>36</v>
      </c>
      <c r="G65" s="149">
        <v>0</v>
      </c>
      <c r="H65" s="149">
        <v>0</v>
      </c>
      <c r="I65" s="149">
        <v>0</v>
      </c>
      <c r="J65" s="149">
        <v>36</v>
      </c>
      <c r="K65" s="149">
        <v>0</v>
      </c>
      <c r="L65" s="149"/>
      <c r="M65" s="149"/>
      <c r="N65" s="149"/>
      <c r="O65" s="149"/>
      <c r="P65" s="149">
        <v>36</v>
      </c>
      <c r="Q65" s="149"/>
      <c r="R65" s="149"/>
    </row>
    <row r="66" spans="1:18" s="28" customFormat="1">
      <c r="A66" s="32"/>
      <c r="B66" s="33" t="s">
        <v>19</v>
      </c>
      <c r="C66" s="79" t="s">
        <v>342</v>
      </c>
      <c r="D66" s="154">
        <f>D8+D21+D28+D31+D42</f>
        <v>3924</v>
      </c>
      <c r="E66" s="154">
        <f t="shared" ref="E66:K66" si="24">E8+E21+E28+E31+E42</f>
        <v>78</v>
      </c>
      <c r="F66" s="154">
        <f t="shared" si="24"/>
        <v>3846</v>
      </c>
      <c r="G66" s="154">
        <f t="shared" si="24"/>
        <v>1882</v>
      </c>
      <c r="H66" s="154">
        <f t="shared" si="24"/>
        <v>1434</v>
      </c>
      <c r="I66" s="154">
        <f t="shared" si="24"/>
        <v>20</v>
      </c>
      <c r="J66" s="154">
        <f t="shared" si="24"/>
        <v>360</v>
      </c>
      <c r="K66" s="154">
        <f t="shared" si="24"/>
        <v>150</v>
      </c>
      <c r="L66" s="47"/>
      <c r="M66" s="47">
        <f>SUM(M9:M65)</f>
        <v>592</v>
      </c>
      <c r="N66" s="47">
        <f>SUM(N9:N65)</f>
        <v>848</v>
      </c>
      <c r="O66" s="47">
        <f t="shared" ref="O66:R66" si="25">SUM(O21:O65)</f>
        <v>602</v>
      </c>
      <c r="P66" s="47">
        <f t="shared" si="25"/>
        <v>812</v>
      </c>
      <c r="Q66" s="47">
        <f t="shared" si="25"/>
        <v>566</v>
      </c>
      <c r="R66" s="47">
        <f t="shared" si="25"/>
        <v>462</v>
      </c>
    </row>
    <row r="67" spans="1:18" s="102" customFormat="1" hidden="1">
      <c r="A67" s="99"/>
      <c r="B67" s="100" t="s">
        <v>123</v>
      </c>
      <c r="C67" s="101"/>
      <c r="D67" s="101">
        <v>5652</v>
      </c>
      <c r="E67" s="101">
        <v>1764</v>
      </c>
      <c r="F67" s="101">
        <v>3888</v>
      </c>
      <c r="G67" s="101"/>
      <c r="H67" s="101"/>
      <c r="I67" s="101"/>
      <c r="J67" s="101"/>
      <c r="K67" s="101"/>
      <c r="L67" s="101"/>
      <c r="M67" s="101">
        <v>576</v>
      </c>
      <c r="N67" s="101">
        <v>828</v>
      </c>
      <c r="O67" s="101">
        <v>612</v>
      </c>
      <c r="P67" s="101">
        <v>828</v>
      </c>
      <c r="Q67" s="101">
        <v>576</v>
      </c>
      <c r="R67" s="101">
        <v>468</v>
      </c>
    </row>
    <row r="68" spans="1:18" s="28" customFormat="1" ht="31.5">
      <c r="A68" s="27" t="s">
        <v>100</v>
      </c>
      <c r="B68" s="37" t="s">
        <v>94</v>
      </c>
      <c r="C68" s="67"/>
      <c r="D68" s="48">
        <v>144</v>
      </c>
      <c r="E68" s="23"/>
      <c r="F68" s="23"/>
      <c r="G68" s="23"/>
      <c r="H68" s="50"/>
      <c r="I68" s="50"/>
      <c r="J68" s="50"/>
      <c r="K68" s="50"/>
      <c r="L68" s="50"/>
      <c r="M68" s="48"/>
      <c r="N68" s="48"/>
      <c r="O68" s="48"/>
      <c r="P68" s="48"/>
      <c r="Q68" s="48"/>
      <c r="R68" s="48" t="s">
        <v>97</v>
      </c>
    </row>
    <row r="69" spans="1:18" s="38" customFormat="1">
      <c r="A69" s="36" t="s">
        <v>95</v>
      </c>
      <c r="B69" s="37" t="s">
        <v>11</v>
      </c>
      <c r="C69" s="67"/>
      <c r="D69" s="48">
        <v>180</v>
      </c>
      <c r="E69" s="23"/>
      <c r="F69" s="23"/>
      <c r="G69" s="23"/>
      <c r="H69" s="23"/>
      <c r="I69" s="23"/>
      <c r="J69" s="23"/>
      <c r="K69" s="23"/>
      <c r="L69" s="23"/>
      <c r="M69" s="48" t="s">
        <v>141</v>
      </c>
      <c r="N69" s="48" t="s">
        <v>141</v>
      </c>
      <c r="O69" s="48"/>
      <c r="P69" s="48" t="s">
        <v>141</v>
      </c>
      <c r="Q69" s="48" t="s">
        <v>141</v>
      </c>
      <c r="R69" s="48" t="s">
        <v>141</v>
      </c>
    </row>
    <row r="70" spans="1:18" s="28" customFormat="1" ht="31.5">
      <c r="A70" s="51" t="s">
        <v>99</v>
      </c>
      <c r="B70" s="55" t="s">
        <v>12</v>
      </c>
      <c r="C70" s="56"/>
      <c r="D70" s="58">
        <v>216</v>
      </c>
      <c r="E70" s="57"/>
      <c r="F70" s="57"/>
      <c r="G70" s="57"/>
      <c r="H70" s="57"/>
      <c r="I70" s="57"/>
      <c r="J70" s="57"/>
      <c r="K70" s="57"/>
      <c r="L70" s="57"/>
      <c r="M70" s="53"/>
      <c r="N70" s="53"/>
      <c r="O70" s="53"/>
      <c r="P70" s="53"/>
      <c r="Q70" s="53"/>
      <c r="R70" s="53" t="s">
        <v>98</v>
      </c>
    </row>
    <row r="71" spans="1:18" s="28" customFormat="1" ht="31.5">
      <c r="A71" s="27" t="s">
        <v>101</v>
      </c>
      <c r="B71" s="34" t="s">
        <v>102</v>
      </c>
      <c r="C71" s="35"/>
      <c r="D71" s="48">
        <v>144</v>
      </c>
      <c r="E71" s="24"/>
      <c r="F71" s="24"/>
      <c r="G71" s="24"/>
      <c r="H71" s="24"/>
      <c r="I71" s="24"/>
      <c r="J71" s="24"/>
      <c r="K71" s="24"/>
      <c r="L71" s="24"/>
      <c r="M71" s="46"/>
      <c r="N71" s="46"/>
      <c r="O71" s="46"/>
      <c r="P71" s="46"/>
      <c r="Q71" s="46"/>
      <c r="R71" s="46" t="s">
        <v>97</v>
      </c>
    </row>
    <row r="72" spans="1:18" s="28" customFormat="1" ht="31.5">
      <c r="A72" s="39" t="s">
        <v>103</v>
      </c>
      <c r="B72" s="40" t="s">
        <v>104</v>
      </c>
      <c r="C72" s="41"/>
      <c r="D72" s="153">
        <v>72</v>
      </c>
      <c r="E72" s="42"/>
      <c r="F72" s="24"/>
      <c r="G72" s="24"/>
      <c r="H72" s="24"/>
      <c r="I72" s="24"/>
      <c r="J72" s="24"/>
      <c r="K72" s="24"/>
      <c r="L72" s="24"/>
      <c r="M72" s="46"/>
      <c r="N72" s="46"/>
      <c r="O72" s="46"/>
      <c r="P72" s="46"/>
      <c r="Q72" s="46"/>
      <c r="R72" s="46" t="s">
        <v>96</v>
      </c>
    </row>
    <row r="73" spans="1:18" s="26" customFormat="1" ht="15.75" customHeight="1">
      <c r="A73" s="231" t="s">
        <v>343</v>
      </c>
      <c r="B73" s="232"/>
      <c r="C73" s="232"/>
      <c r="D73" s="232"/>
      <c r="E73" s="233"/>
      <c r="F73" s="220" t="s">
        <v>19</v>
      </c>
      <c r="G73" s="212" t="s">
        <v>70</v>
      </c>
      <c r="H73" s="213"/>
      <c r="I73" s="213"/>
      <c r="J73" s="213"/>
      <c r="K73" s="214"/>
      <c r="L73" s="125"/>
      <c r="M73" s="25">
        <f>M66-M74-M75</f>
        <v>592</v>
      </c>
      <c r="N73" s="25">
        <f t="shared" ref="N73:R73" si="26">N66-N74-N75</f>
        <v>848</v>
      </c>
      <c r="O73" s="25">
        <f t="shared" si="26"/>
        <v>590</v>
      </c>
      <c r="P73" s="25">
        <f t="shared" si="26"/>
        <v>686</v>
      </c>
      <c r="Q73" s="25">
        <f t="shared" si="26"/>
        <v>536</v>
      </c>
      <c r="R73" s="25">
        <f t="shared" si="26"/>
        <v>270</v>
      </c>
    </row>
    <row r="74" spans="1:18" s="26" customFormat="1" ht="15.75" customHeight="1">
      <c r="A74" s="215" t="s">
        <v>344</v>
      </c>
      <c r="B74" s="216"/>
      <c r="C74" s="216"/>
      <c r="D74" s="216"/>
      <c r="E74" s="217"/>
      <c r="F74" s="221"/>
      <c r="G74" s="212" t="s">
        <v>71</v>
      </c>
      <c r="H74" s="213"/>
      <c r="I74" s="213"/>
      <c r="J74" s="213"/>
      <c r="K74" s="214"/>
      <c r="L74" s="125"/>
      <c r="M74" s="25">
        <f>M46+M51+M55+M60+M64</f>
        <v>0</v>
      </c>
      <c r="N74" s="25">
        <f t="shared" ref="N74:R74" si="27">N46+N51+N55+N60+N64</f>
        <v>0</v>
      </c>
      <c r="O74" s="25">
        <f t="shared" si="27"/>
        <v>12</v>
      </c>
      <c r="P74" s="25">
        <f t="shared" si="27"/>
        <v>18</v>
      </c>
      <c r="Q74" s="25">
        <f t="shared" si="27"/>
        <v>30</v>
      </c>
      <c r="R74" s="25">
        <f t="shared" si="27"/>
        <v>12</v>
      </c>
    </row>
    <row r="75" spans="1:18" s="26" customFormat="1" ht="15.75" customHeight="1">
      <c r="A75" s="215"/>
      <c r="B75" s="216"/>
      <c r="C75" s="216"/>
      <c r="D75" s="216"/>
      <c r="E75" s="217"/>
      <c r="F75" s="221"/>
      <c r="G75" s="212" t="s">
        <v>105</v>
      </c>
      <c r="H75" s="213"/>
      <c r="I75" s="213"/>
      <c r="J75" s="213"/>
      <c r="K75" s="214"/>
      <c r="L75" s="125"/>
      <c r="M75" s="25">
        <f>M47+M52+M56+M61+M65</f>
        <v>0</v>
      </c>
      <c r="N75" s="25">
        <f t="shared" ref="N75:R75" si="28">N47+N52+N56+N61+N65</f>
        <v>0</v>
      </c>
      <c r="O75" s="25">
        <f t="shared" si="28"/>
        <v>0</v>
      </c>
      <c r="P75" s="25">
        <f t="shared" si="28"/>
        <v>108</v>
      </c>
      <c r="Q75" s="25">
        <f t="shared" si="28"/>
        <v>0</v>
      </c>
      <c r="R75" s="25">
        <f t="shared" si="28"/>
        <v>180</v>
      </c>
    </row>
    <row r="76" spans="1:18" s="26" customFormat="1" ht="15.75" customHeight="1">
      <c r="A76" s="215"/>
      <c r="B76" s="216"/>
      <c r="C76" s="216"/>
      <c r="D76" s="216"/>
      <c r="E76" s="217"/>
      <c r="F76" s="221"/>
      <c r="G76" s="212" t="s">
        <v>106</v>
      </c>
      <c r="H76" s="213"/>
      <c r="I76" s="213"/>
      <c r="J76" s="213"/>
      <c r="K76" s="214"/>
      <c r="L76" s="125"/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144</v>
      </c>
    </row>
    <row r="77" spans="1:18" s="26" customFormat="1" ht="45" customHeight="1">
      <c r="A77" s="215"/>
      <c r="B77" s="216"/>
      <c r="C77" s="216"/>
      <c r="D77" s="216"/>
      <c r="E77" s="217"/>
      <c r="F77" s="221"/>
      <c r="G77" s="212" t="s">
        <v>107</v>
      </c>
      <c r="H77" s="213"/>
      <c r="I77" s="213"/>
      <c r="J77" s="213"/>
      <c r="K77" s="214"/>
      <c r="L77" s="125"/>
      <c r="M77" s="49">
        <v>1</v>
      </c>
      <c r="N77" s="49">
        <v>2</v>
      </c>
      <c r="O77" s="63">
        <v>0</v>
      </c>
      <c r="P77" s="63">
        <v>3</v>
      </c>
      <c r="Q77" s="63">
        <v>1</v>
      </c>
      <c r="R77" s="63">
        <v>1</v>
      </c>
    </row>
    <row r="78" spans="1:18" s="26" customFormat="1" ht="15.75" customHeight="1">
      <c r="A78" s="224" t="s">
        <v>72</v>
      </c>
      <c r="B78" s="225"/>
      <c r="C78" s="225"/>
      <c r="D78" s="225"/>
      <c r="E78" s="155"/>
      <c r="F78" s="221"/>
      <c r="G78" s="212" t="s">
        <v>73</v>
      </c>
      <c r="H78" s="213"/>
      <c r="I78" s="213"/>
      <c r="J78" s="213"/>
      <c r="K78" s="214"/>
      <c r="L78" s="125"/>
      <c r="M78" s="25">
        <v>4</v>
      </c>
      <c r="N78" s="25">
        <v>6</v>
      </c>
      <c r="O78" s="75">
        <v>4</v>
      </c>
      <c r="P78" s="75">
        <v>4</v>
      </c>
      <c r="Q78" s="75">
        <v>3</v>
      </c>
      <c r="R78" s="75">
        <v>5</v>
      </c>
    </row>
    <row r="79" spans="1:18" s="26" customFormat="1">
      <c r="A79" s="156" t="s">
        <v>345</v>
      </c>
      <c r="B79" s="157"/>
      <c r="C79" s="157"/>
      <c r="D79" s="157"/>
      <c r="E79" s="158"/>
      <c r="F79" s="222"/>
      <c r="G79" s="212" t="s">
        <v>74</v>
      </c>
      <c r="H79" s="213"/>
      <c r="I79" s="213"/>
      <c r="J79" s="213"/>
      <c r="K79" s="214"/>
      <c r="L79" s="125"/>
      <c r="M79" s="25">
        <v>0</v>
      </c>
      <c r="N79" s="25">
        <v>0</v>
      </c>
      <c r="O79" s="25">
        <v>1</v>
      </c>
      <c r="P79" s="25">
        <v>1</v>
      </c>
      <c r="Q79" s="25">
        <v>1</v>
      </c>
      <c r="R79" s="25">
        <v>0</v>
      </c>
    </row>
    <row r="80" spans="1:18" s="26" customFormat="1">
      <c r="A80" s="43"/>
      <c r="C80" s="44"/>
    </row>
    <row r="81" spans="1:3" s="129" customFormat="1" hidden="1">
      <c r="A81" s="133" t="s">
        <v>263</v>
      </c>
      <c r="C81" s="132"/>
    </row>
    <row r="82" spans="1:3" s="26" customFormat="1" hidden="1">
      <c r="A82" s="43"/>
      <c r="B82" s="80" t="s">
        <v>148</v>
      </c>
      <c r="C82" s="81" t="e">
        <f>(H66+I66+144-#REF!)/(F66+144-#REF!)*100</f>
        <v>#REF!</v>
      </c>
    </row>
    <row r="83" spans="1:3" s="26" customFormat="1">
      <c r="A83" s="43"/>
      <c r="C83" s="44"/>
    </row>
    <row r="84" spans="1:3" s="26" customFormat="1">
      <c r="A84" s="43"/>
      <c r="C84" s="44"/>
    </row>
    <row r="85" spans="1:3" s="26" customFormat="1">
      <c r="A85" s="43"/>
      <c r="C85" s="44"/>
    </row>
    <row r="86" spans="1:3" s="26" customFormat="1">
      <c r="A86" s="43"/>
      <c r="C86" s="44"/>
    </row>
    <row r="87" spans="1:3" s="26" customFormat="1">
      <c r="A87" s="43"/>
      <c r="C87" s="44"/>
    </row>
  </sheetData>
  <mergeCells count="28">
    <mergeCell ref="A1:R1"/>
    <mergeCell ref="B3:B6"/>
    <mergeCell ref="C3:C6"/>
    <mergeCell ref="A73:E73"/>
    <mergeCell ref="M3:R3"/>
    <mergeCell ref="E4:E6"/>
    <mergeCell ref="M4:N4"/>
    <mergeCell ref="O4:P4"/>
    <mergeCell ref="F5:F6"/>
    <mergeCell ref="D3:D6"/>
    <mergeCell ref="G5:I5"/>
    <mergeCell ref="F4:L4"/>
    <mergeCell ref="E3:L3"/>
    <mergeCell ref="J5:J6"/>
    <mergeCell ref="F73:F79"/>
    <mergeCell ref="Q4:R4"/>
    <mergeCell ref="A78:D78"/>
    <mergeCell ref="A3:A6"/>
    <mergeCell ref="K5:K6"/>
    <mergeCell ref="L5:L6"/>
    <mergeCell ref="G77:K77"/>
    <mergeCell ref="G78:K78"/>
    <mergeCell ref="G79:K79"/>
    <mergeCell ref="A74:E77"/>
    <mergeCell ref="G73:K73"/>
    <mergeCell ref="G74:K74"/>
    <mergeCell ref="G75:K75"/>
    <mergeCell ref="G76:K76"/>
  </mergeCells>
  <pageMargins left="0.39" right="0.28999999999999998" top="0.74803149606299213" bottom="0.37" header="0.31496062992125984" footer="0.31496062992125984"/>
  <pageSetup paperSize="9" scale="68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7"/>
  <sheetViews>
    <sheetView tabSelected="1" view="pageBreakPreview" topLeftCell="A137" zoomScale="90" zoomScaleNormal="100" zoomScaleSheetLayoutView="90" workbookViewId="0">
      <selection activeCell="A143" sqref="A143:E143"/>
    </sheetView>
  </sheetViews>
  <sheetFormatPr defaultRowHeight="15"/>
  <cols>
    <col min="1" max="1" width="11.140625" customWidth="1"/>
    <col min="2" max="2" width="47.85546875" customWidth="1"/>
  </cols>
  <sheetData>
    <row r="1" spans="1:5" ht="18.75">
      <c r="A1" s="266" t="s">
        <v>220</v>
      </c>
      <c r="B1" s="266"/>
      <c r="C1" s="266"/>
      <c r="D1" s="266"/>
      <c r="E1" s="266"/>
    </row>
    <row r="2" spans="1:5" ht="18.75">
      <c r="A2" s="83" t="s">
        <v>155</v>
      </c>
      <c r="B2" s="267" t="s">
        <v>156</v>
      </c>
      <c r="C2" s="267"/>
      <c r="D2" s="267"/>
      <c r="E2" s="267"/>
    </row>
    <row r="3" spans="1:5" ht="18.75">
      <c r="A3" s="84"/>
      <c r="B3" s="268" t="s">
        <v>157</v>
      </c>
      <c r="C3" s="268"/>
      <c r="D3" s="268"/>
      <c r="E3" s="268"/>
    </row>
    <row r="4" spans="1:5" ht="18.75">
      <c r="A4" s="85" t="s">
        <v>158</v>
      </c>
      <c r="B4" s="269" t="s">
        <v>282</v>
      </c>
      <c r="C4" s="269"/>
      <c r="D4" s="269"/>
      <c r="E4" s="269"/>
    </row>
    <row r="5" spans="1:5" ht="18.75">
      <c r="A5" s="85" t="s">
        <v>159</v>
      </c>
      <c r="B5" s="269" t="s">
        <v>161</v>
      </c>
      <c r="C5" s="269"/>
      <c r="D5" s="269"/>
      <c r="E5" s="269"/>
    </row>
    <row r="6" spans="1:5" ht="18.75">
      <c r="A6" s="85" t="s">
        <v>160</v>
      </c>
      <c r="B6" s="269" t="s">
        <v>164</v>
      </c>
      <c r="C6" s="269"/>
      <c r="D6" s="269"/>
      <c r="E6" s="269"/>
    </row>
    <row r="7" spans="1:5" ht="18.75">
      <c r="A7" s="85" t="s">
        <v>162</v>
      </c>
      <c r="B7" s="269" t="s">
        <v>166</v>
      </c>
      <c r="C7" s="269"/>
      <c r="D7" s="269"/>
      <c r="E7" s="269"/>
    </row>
    <row r="8" spans="1:5" ht="18.75">
      <c r="A8" s="85" t="s">
        <v>163</v>
      </c>
      <c r="B8" s="269" t="s">
        <v>168</v>
      </c>
      <c r="C8" s="269"/>
      <c r="D8" s="269"/>
      <c r="E8" s="269"/>
    </row>
    <row r="9" spans="1:5" ht="18.75">
      <c r="A9" s="85" t="s">
        <v>165</v>
      </c>
      <c r="B9" s="269" t="s">
        <v>264</v>
      </c>
      <c r="C9" s="269"/>
      <c r="D9" s="269"/>
      <c r="E9" s="269"/>
    </row>
    <row r="10" spans="1:5" ht="18.75">
      <c r="A10" s="85" t="s">
        <v>167</v>
      </c>
      <c r="B10" s="269" t="s">
        <v>265</v>
      </c>
      <c r="C10" s="269"/>
      <c r="D10" s="269"/>
      <c r="E10" s="269"/>
    </row>
    <row r="11" spans="1:5" ht="18.75">
      <c r="A11" s="85" t="s">
        <v>169</v>
      </c>
      <c r="B11" s="269" t="s">
        <v>230</v>
      </c>
      <c r="C11" s="269"/>
      <c r="D11" s="269"/>
      <c r="E11" s="269"/>
    </row>
    <row r="12" spans="1:5" ht="21" customHeight="1">
      <c r="A12" s="85" t="s">
        <v>221</v>
      </c>
      <c r="B12" s="269" t="s">
        <v>266</v>
      </c>
      <c r="C12" s="269"/>
      <c r="D12" s="269"/>
      <c r="E12" s="269"/>
    </row>
    <row r="13" spans="1:5" ht="21" customHeight="1">
      <c r="A13" s="85" t="s">
        <v>222</v>
      </c>
      <c r="B13" s="269" t="s">
        <v>267</v>
      </c>
      <c r="C13" s="269"/>
      <c r="D13" s="269"/>
      <c r="E13" s="269"/>
    </row>
    <row r="14" spans="1:5" ht="21" customHeight="1">
      <c r="A14" s="85" t="s">
        <v>223</v>
      </c>
      <c r="B14" s="269" t="s">
        <v>268</v>
      </c>
      <c r="C14" s="269"/>
      <c r="D14" s="269"/>
      <c r="E14" s="269"/>
    </row>
    <row r="15" spans="1:5" ht="18.75">
      <c r="A15" s="85" t="s">
        <v>224</v>
      </c>
      <c r="B15" s="269" t="s">
        <v>269</v>
      </c>
      <c r="C15" s="269"/>
      <c r="D15" s="269"/>
      <c r="E15" s="269"/>
    </row>
    <row r="16" spans="1:5" ht="21" customHeight="1">
      <c r="A16" s="85" t="s">
        <v>225</v>
      </c>
      <c r="B16" s="269" t="s">
        <v>270</v>
      </c>
      <c r="C16" s="269"/>
      <c r="D16" s="269"/>
      <c r="E16" s="269"/>
    </row>
    <row r="17" spans="1:5" ht="21" customHeight="1">
      <c r="A17" s="85" t="s">
        <v>227</v>
      </c>
      <c r="B17" s="269" t="s">
        <v>271</v>
      </c>
      <c r="C17" s="269"/>
      <c r="D17" s="269"/>
      <c r="E17" s="269"/>
    </row>
    <row r="18" spans="1:5" ht="21" customHeight="1">
      <c r="A18" s="85" t="s">
        <v>228</v>
      </c>
      <c r="B18" s="269" t="s">
        <v>272</v>
      </c>
      <c r="C18" s="269"/>
      <c r="D18" s="269"/>
      <c r="E18" s="269"/>
    </row>
    <row r="19" spans="1:5" ht="21" customHeight="1">
      <c r="A19" s="85" t="s">
        <v>229</v>
      </c>
      <c r="B19" s="269" t="s">
        <v>226</v>
      </c>
      <c r="C19" s="269"/>
      <c r="D19" s="269"/>
      <c r="E19" s="269"/>
    </row>
    <row r="20" spans="1:5" ht="18.75">
      <c r="A20" s="84"/>
      <c r="B20" s="268" t="s">
        <v>231</v>
      </c>
      <c r="C20" s="268"/>
      <c r="D20" s="268"/>
      <c r="E20" s="268"/>
    </row>
    <row r="21" spans="1:5" ht="39" customHeight="1">
      <c r="A21" s="85" t="s">
        <v>158</v>
      </c>
      <c r="B21" s="269" t="s">
        <v>273</v>
      </c>
      <c r="C21" s="269"/>
      <c r="D21" s="269"/>
      <c r="E21" s="269"/>
    </row>
    <row r="22" spans="1:5" ht="18.75">
      <c r="A22" s="85" t="s">
        <v>232</v>
      </c>
      <c r="B22" s="269" t="s">
        <v>274</v>
      </c>
      <c r="C22" s="269"/>
      <c r="D22" s="269"/>
      <c r="E22" s="269"/>
    </row>
    <row r="23" spans="1:5" ht="18.75" customHeight="1">
      <c r="A23" s="84"/>
      <c r="B23" s="268" t="s">
        <v>233</v>
      </c>
      <c r="C23" s="268"/>
      <c r="D23" s="268"/>
      <c r="E23" s="268"/>
    </row>
    <row r="24" spans="1:5" ht="18.75">
      <c r="A24" s="85" t="s">
        <v>158</v>
      </c>
      <c r="B24" s="269" t="s">
        <v>234</v>
      </c>
      <c r="C24" s="269"/>
      <c r="D24" s="269"/>
      <c r="E24" s="269"/>
    </row>
    <row r="25" spans="1:5" ht="39" customHeight="1">
      <c r="A25" s="85" t="s">
        <v>232</v>
      </c>
      <c r="B25" s="269" t="s">
        <v>235</v>
      </c>
      <c r="C25" s="269"/>
      <c r="D25" s="269"/>
      <c r="E25" s="269"/>
    </row>
    <row r="26" spans="1:5" ht="18.75">
      <c r="A26" s="85" t="s">
        <v>160</v>
      </c>
      <c r="B26" s="269" t="s">
        <v>236</v>
      </c>
      <c r="C26" s="269"/>
      <c r="D26" s="269"/>
      <c r="E26" s="269"/>
    </row>
    <row r="27" spans="1:5" ht="18.75">
      <c r="A27" s="84"/>
      <c r="B27" s="268" t="s">
        <v>237</v>
      </c>
      <c r="C27" s="268"/>
      <c r="D27" s="268"/>
      <c r="E27" s="268"/>
    </row>
    <row r="28" spans="1:5" ht="18.75">
      <c r="A28" s="85" t="s">
        <v>158</v>
      </c>
      <c r="B28" s="269" t="s">
        <v>238</v>
      </c>
      <c r="C28" s="269"/>
      <c r="D28" s="269"/>
      <c r="E28" s="269"/>
    </row>
    <row r="29" spans="1:5" ht="18.75">
      <c r="A29" s="85" t="s">
        <v>232</v>
      </c>
      <c r="B29" s="269" t="s">
        <v>283</v>
      </c>
      <c r="C29" s="269"/>
      <c r="D29" s="269"/>
      <c r="E29" s="269"/>
    </row>
    <row r="31" spans="1:5" s="109" customFormat="1" ht="18.75">
      <c r="A31" s="271" t="s">
        <v>239</v>
      </c>
      <c r="B31" s="271"/>
      <c r="C31" s="271"/>
      <c r="D31" s="271"/>
      <c r="E31" s="271"/>
    </row>
    <row r="32" spans="1:5" ht="225" customHeight="1">
      <c r="A32" s="270" t="s">
        <v>367</v>
      </c>
      <c r="B32" s="270"/>
      <c r="C32" s="270"/>
      <c r="D32" s="270"/>
      <c r="E32" s="270"/>
    </row>
    <row r="33" spans="1:5" ht="40.5" customHeight="1">
      <c r="A33" s="270" t="s">
        <v>240</v>
      </c>
      <c r="B33" s="270"/>
      <c r="C33" s="270"/>
      <c r="D33" s="270"/>
      <c r="E33" s="270"/>
    </row>
    <row r="34" spans="1:5" ht="19.5" customHeight="1">
      <c r="A34" s="270" t="s">
        <v>241</v>
      </c>
      <c r="B34" s="270"/>
      <c r="C34" s="270"/>
      <c r="D34" s="270"/>
      <c r="E34" s="270"/>
    </row>
    <row r="35" spans="1:5" ht="57" customHeight="1">
      <c r="A35" s="270" t="s">
        <v>242</v>
      </c>
      <c r="B35" s="270"/>
      <c r="C35" s="270"/>
      <c r="D35" s="270"/>
      <c r="E35" s="270"/>
    </row>
    <row r="36" spans="1:5" ht="77.25" customHeight="1">
      <c r="A36" s="270" t="s">
        <v>243</v>
      </c>
      <c r="B36" s="270"/>
      <c r="C36" s="270"/>
      <c r="D36" s="270"/>
      <c r="E36" s="270"/>
    </row>
    <row r="37" spans="1:5" ht="40.5" customHeight="1">
      <c r="A37" s="270" t="s">
        <v>244</v>
      </c>
      <c r="B37" s="270"/>
      <c r="C37" s="270"/>
      <c r="D37" s="270"/>
      <c r="E37" s="270"/>
    </row>
    <row r="38" spans="1:5" ht="111.75" hidden="1" customHeight="1">
      <c r="A38" s="272" t="s">
        <v>245</v>
      </c>
      <c r="B38" s="272"/>
      <c r="C38" s="272"/>
      <c r="D38" s="272"/>
      <c r="E38" s="272"/>
    </row>
    <row r="39" spans="1:5" ht="18.75">
      <c r="A39" s="270" t="s">
        <v>366</v>
      </c>
      <c r="B39" s="270"/>
      <c r="C39" s="270"/>
      <c r="D39" s="270"/>
      <c r="E39" s="270"/>
    </row>
    <row r="40" spans="1:5" ht="111" customHeight="1">
      <c r="A40" s="270" t="s">
        <v>365</v>
      </c>
      <c r="B40" s="270"/>
      <c r="C40" s="270"/>
      <c r="D40" s="270"/>
      <c r="E40" s="270"/>
    </row>
    <row r="41" spans="1:5" ht="95.25" customHeight="1">
      <c r="A41" s="270" t="s">
        <v>275</v>
      </c>
      <c r="B41" s="270"/>
      <c r="C41" s="270"/>
      <c r="D41" s="270"/>
      <c r="E41" s="270"/>
    </row>
    <row r="42" spans="1:5" ht="75" customHeight="1">
      <c r="A42" s="270" t="s">
        <v>276</v>
      </c>
      <c r="B42" s="270"/>
      <c r="C42" s="270"/>
      <c r="D42" s="270"/>
      <c r="E42" s="270"/>
    </row>
    <row r="43" spans="1:5" ht="18.75" hidden="1">
      <c r="A43" s="270" t="s">
        <v>246</v>
      </c>
      <c r="B43" s="270"/>
      <c r="C43" s="270"/>
      <c r="D43" s="270"/>
      <c r="E43" s="270"/>
    </row>
    <row r="44" spans="1:5" ht="40.5" hidden="1" customHeight="1">
      <c r="A44" s="270" t="s">
        <v>247</v>
      </c>
      <c r="B44" s="270"/>
      <c r="C44" s="270"/>
      <c r="D44" s="270"/>
      <c r="E44" s="270"/>
    </row>
    <row r="45" spans="1:5" ht="76.5" customHeight="1">
      <c r="A45" s="270" t="s">
        <v>248</v>
      </c>
      <c r="B45" s="270"/>
      <c r="C45" s="270"/>
      <c r="D45" s="270"/>
      <c r="E45" s="270"/>
    </row>
    <row r="46" spans="1:5" ht="79.5" customHeight="1">
      <c r="A46" s="270" t="s">
        <v>277</v>
      </c>
      <c r="B46" s="270"/>
      <c r="C46" s="270"/>
      <c r="D46" s="270"/>
      <c r="E46" s="270"/>
    </row>
    <row r="47" spans="1:5" ht="18.75">
      <c r="A47" s="274" t="s">
        <v>27</v>
      </c>
      <c r="B47" s="275"/>
      <c r="C47" s="275"/>
      <c r="D47" s="275"/>
      <c r="E47" s="275"/>
    </row>
    <row r="48" spans="1:5" ht="186.75" customHeight="1">
      <c r="A48" s="272" t="s">
        <v>298</v>
      </c>
      <c r="B48" s="272"/>
      <c r="C48" s="272"/>
      <c r="D48" s="272"/>
      <c r="E48" s="272"/>
    </row>
    <row r="49" spans="1:5" ht="75.75" customHeight="1">
      <c r="A49" s="270" t="s">
        <v>249</v>
      </c>
      <c r="B49" s="270"/>
      <c r="C49" s="270"/>
      <c r="D49" s="270"/>
      <c r="E49" s="270"/>
    </row>
    <row r="50" spans="1:5" ht="21" customHeight="1">
      <c r="A50" s="270" t="s">
        <v>250</v>
      </c>
      <c r="B50" s="270"/>
      <c r="C50" s="270"/>
      <c r="D50" s="270"/>
      <c r="E50" s="270"/>
    </row>
    <row r="51" spans="1:5" ht="57" customHeight="1">
      <c r="A51" s="270" t="s">
        <v>297</v>
      </c>
      <c r="B51" s="270"/>
      <c r="C51" s="270"/>
      <c r="D51" s="270"/>
      <c r="E51" s="270"/>
    </row>
    <row r="52" spans="1:5" ht="55.5" customHeight="1">
      <c r="A52" s="270" t="s">
        <v>251</v>
      </c>
      <c r="B52" s="270"/>
      <c r="C52" s="270"/>
      <c r="D52" s="270"/>
      <c r="E52" s="270"/>
    </row>
    <row r="53" spans="1:5" ht="57" customHeight="1">
      <c r="A53" s="270" t="s">
        <v>252</v>
      </c>
      <c r="B53" s="270"/>
      <c r="C53" s="270"/>
      <c r="D53" s="270"/>
      <c r="E53" s="270"/>
    </row>
    <row r="54" spans="1:5" ht="18.75">
      <c r="A54" s="273" t="s">
        <v>253</v>
      </c>
      <c r="B54" s="273"/>
      <c r="C54" s="273"/>
      <c r="D54" s="273"/>
      <c r="E54" s="273"/>
    </row>
    <row r="55" spans="1:5" ht="113.25" customHeight="1">
      <c r="A55" s="270" t="s">
        <v>357</v>
      </c>
      <c r="B55" s="270"/>
      <c r="C55" s="270"/>
      <c r="D55" s="270"/>
      <c r="E55" s="270"/>
    </row>
    <row r="56" spans="1:5" ht="18.75">
      <c r="A56" s="276" t="s">
        <v>136</v>
      </c>
      <c r="B56" s="276"/>
      <c r="C56" s="276"/>
      <c r="D56" s="276"/>
      <c r="E56" s="276"/>
    </row>
    <row r="57" spans="1:5" s="160" customFormat="1" ht="95.25" customHeight="1">
      <c r="A57" s="134"/>
      <c r="B57" s="277" t="s">
        <v>23</v>
      </c>
      <c r="C57" s="278"/>
      <c r="D57" s="278"/>
      <c r="E57" s="159" t="s">
        <v>309</v>
      </c>
    </row>
    <row r="58" spans="1:5" s="160" customFormat="1" ht="15.75">
      <c r="A58" s="103">
        <v>1</v>
      </c>
      <c r="B58" s="279">
        <v>2</v>
      </c>
      <c r="C58" s="280"/>
      <c r="D58" s="281"/>
      <c r="E58" s="103">
        <v>3</v>
      </c>
    </row>
    <row r="59" spans="1:5" s="107" customFormat="1" ht="15.75" hidden="1">
      <c r="A59" s="68" t="s">
        <v>289</v>
      </c>
      <c r="B59" s="161" t="s">
        <v>27</v>
      </c>
      <c r="C59" s="162"/>
      <c r="D59" s="162"/>
      <c r="E59" s="162"/>
    </row>
    <row r="60" spans="1:5" s="106" customFormat="1" ht="15.75" hidden="1">
      <c r="A60" s="104" t="s">
        <v>346</v>
      </c>
      <c r="B60" s="163" t="s">
        <v>30</v>
      </c>
      <c r="C60" s="66"/>
      <c r="D60" s="66"/>
      <c r="E60" s="66"/>
    </row>
    <row r="61" spans="1:5" s="106" customFormat="1" ht="15.75" hidden="1">
      <c r="A61" s="104" t="s">
        <v>347</v>
      </c>
      <c r="B61" s="163" t="s">
        <v>348</v>
      </c>
      <c r="C61" s="66"/>
      <c r="D61" s="66"/>
      <c r="E61" s="66"/>
    </row>
    <row r="62" spans="1:5" s="106" customFormat="1" ht="15.75">
      <c r="A62" s="68" t="s">
        <v>31</v>
      </c>
      <c r="B62" s="282" t="s">
        <v>32</v>
      </c>
      <c r="C62" s="283"/>
      <c r="D62" s="284"/>
      <c r="E62" s="54">
        <f>SUM(E63:E63)</f>
        <v>48</v>
      </c>
    </row>
    <row r="63" spans="1:5" s="106" customFormat="1" ht="15.75">
      <c r="A63" s="104" t="s">
        <v>85</v>
      </c>
      <c r="B63" s="253" t="s">
        <v>38</v>
      </c>
      <c r="C63" s="254"/>
      <c r="D63" s="255"/>
      <c r="E63" s="65">
        <v>48</v>
      </c>
    </row>
    <row r="64" spans="1:5" s="106" customFormat="1" ht="15.75">
      <c r="A64" s="68" t="s">
        <v>39</v>
      </c>
      <c r="B64" s="256" t="s">
        <v>40</v>
      </c>
      <c r="C64" s="257"/>
      <c r="D64" s="258"/>
      <c r="E64" s="54">
        <v>6</v>
      </c>
    </row>
    <row r="65" spans="1:5" s="106" customFormat="1" ht="15.75" hidden="1">
      <c r="A65" s="104" t="s">
        <v>349</v>
      </c>
      <c r="B65" s="253" t="s">
        <v>350</v>
      </c>
      <c r="C65" s="254"/>
      <c r="D65" s="255"/>
      <c r="E65" s="65">
        <v>40</v>
      </c>
    </row>
    <row r="66" spans="1:5" s="107" customFormat="1" ht="15.75">
      <c r="A66" s="68" t="s">
        <v>45</v>
      </c>
      <c r="B66" s="256" t="s">
        <v>331</v>
      </c>
      <c r="C66" s="257"/>
      <c r="D66" s="258"/>
      <c r="E66" s="108">
        <v>152</v>
      </c>
    </row>
    <row r="67" spans="1:5" s="106" customFormat="1" ht="15.75" hidden="1">
      <c r="A67" s="104" t="s">
        <v>284</v>
      </c>
      <c r="B67" s="164"/>
      <c r="C67" s="165"/>
      <c r="D67" s="166"/>
      <c r="E67" s="65">
        <v>178</v>
      </c>
    </row>
    <row r="68" spans="1:5" s="106" customFormat="1" ht="15.75" hidden="1">
      <c r="A68" s="104"/>
      <c r="B68" s="105"/>
      <c r="C68" s="66"/>
      <c r="D68" s="66"/>
      <c r="E68" s="65"/>
    </row>
    <row r="69" spans="1:5" s="106" customFormat="1" ht="15.75" hidden="1">
      <c r="A69" s="104"/>
      <c r="B69" s="105"/>
      <c r="C69" s="66"/>
      <c r="D69" s="66"/>
      <c r="E69" s="65"/>
    </row>
    <row r="70" spans="1:5" s="106" customFormat="1" ht="15.75" hidden="1">
      <c r="A70" s="104"/>
      <c r="B70" s="163"/>
      <c r="C70" s="66"/>
      <c r="D70" s="66"/>
      <c r="E70" s="65"/>
    </row>
    <row r="71" spans="1:5" s="106" customFormat="1" ht="15.75" hidden="1">
      <c r="A71" s="104"/>
      <c r="B71" s="105"/>
      <c r="C71" s="66"/>
      <c r="D71" s="66"/>
      <c r="E71" s="65"/>
    </row>
    <row r="72" spans="1:5" s="106" customFormat="1" ht="15.75" hidden="1">
      <c r="A72" s="104"/>
      <c r="B72" s="105"/>
      <c r="C72" s="66"/>
      <c r="D72" s="66"/>
      <c r="E72" s="65"/>
    </row>
    <row r="73" spans="1:5" s="106" customFormat="1" ht="15.75" hidden="1">
      <c r="A73" s="104"/>
      <c r="B73" s="105"/>
      <c r="C73" s="66"/>
      <c r="D73" s="66"/>
      <c r="E73" s="65"/>
    </row>
    <row r="74" spans="1:5" s="106" customFormat="1" ht="15.75" hidden="1">
      <c r="A74" s="104" t="s">
        <v>56</v>
      </c>
      <c r="B74" s="253" t="s">
        <v>55</v>
      </c>
      <c r="C74" s="254"/>
      <c r="D74" s="255"/>
      <c r="E74" s="65">
        <v>32</v>
      </c>
    </row>
    <row r="75" spans="1:5" s="106" customFormat="1" ht="15.75" hidden="1">
      <c r="A75" s="104" t="s">
        <v>351</v>
      </c>
      <c r="B75" s="253" t="s">
        <v>352</v>
      </c>
      <c r="C75" s="254"/>
      <c r="D75" s="255"/>
      <c r="E75" s="65">
        <v>38</v>
      </c>
    </row>
    <row r="76" spans="1:5" s="106" customFormat="1" ht="31.5" hidden="1" customHeight="1">
      <c r="A76" s="104" t="s">
        <v>353</v>
      </c>
      <c r="B76" s="253" t="s">
        <v>354</v>
      </c>
      <c r="C76" s="254"/>
      <c r="D76" s="255"/>
      <c r="E76" s="65">
        <v>128</v>
      </c>
    </row>
    <row r="77" spans="1:5" s="106" customFormat="1" ht="15.75" hidden="1">
      <c r="A77" s="104" t="s">
        <v>355</v>
      </c>
      <c r="B77" s="253" t="s">
        <v>356</v>
      </c>
      <c r="C77" s="254"/>
      <c r="D77" s="255"/>
      <c r="E77" s="65">
        <v>32</v>
      </c>
    </row>
    <row r="78" spans="1:5" s="107" customFormat="1" ht="15.75">
      <c r="A78" s="68" t="s">
        <v>43</v>
      </c>
      <c r="B78" s="256" t="s">
        <v>44</v>
      </c>
      <c r="C78" s="257"/>
      <c r="D78" s="258"/>
      <c r="E78" s="108">
        <v>446</v>
      </c>
    </row>
    <row r="79" spans="1:5" s="107" customFormat="1" ht="15.75" hidden="1">
      <c r="A79" s="70" t="s">
        <v>59</v>
      </c>
      <c r="B79" s="259" t="s">
        <v>60</v>
      </c>
      <c r="C79" s="260"/>
      <c r="D79" s="261"/>
      <c r="E79" s="60">
        <v>428</v>
      </c>
    </row>
    <row r="80" spans="1:5" s="107" customFormat="1" ht="15.75" hidden="1">
      <c r="A80" s="167"/>
      <c r="B80" s="168"/>
      <c r="C80" s="169"/>
      <c r="D80" s="169"/>
      <c r="E80" s="169"/>
    </row>
    <row r="81" spans="1:5" s="107" customFormat="1" ht="15.75" hidden="1">
      <c r="A81" s="170"/>
      <c r="B81" s="171"/>
      <c r="C81" s="172"/>
      <c r="D81" s="172"/>
      <c r="E81" s="172"/>
    </row>
    <row r="82" spans="1:5" s="106" customFormat="1" ht="15.75" hidden="1">
      <c r="A82" s="104"/>
      <c r="B82" s="105"/>
      <c r="C82" s="66"/>
      <c r="D82" s="66"/>
      <c r="E82" s="65"/>
    </row>
    <row r="83" spans="1:5" s="107" customFormat="1" ht="15.75" hidden="1">
      <c r="A83" s="170"/>
      <c r="B83" s="171"/>
      <c r="C83" s="172"/>
      <c r="D83" s="172"/>
      <c r="E83" s="172"/>
    </row>
    <row r="84" spans="1:5" s="106" customFormat="1" ht="15.75" hidden="1">
      <c r="A84" s="104"/>
      <c r="B84" s="105"/>
      <c r="C84" s="66"/>
      <c r="D84" s="66"/>
      <c r="E84" s="65"/>
    </row>
    <row r="85" spans="1:5" s="107" customFormat="1" ht="15.75" hidden="1">
      <c r="A85" s="170"/>
      <c r="B85" s="171"/>
      <c r="C85" s="173"/>
      <c r="D85" s="173"/>
      <c r="E85" s="173"/>
    </row>
    <row r="86" spans="1:5" s="106" customFormat="1" ht="15.75" hidden="1">
      <c r="A86" s="104"/>
      <c r="B86" s="105"/>
      <c r="C86" s="66"/>
      <c r="D86" s="66"/>
      <c r="E86" s="65"/>
    </row>
    <row r="87" spans="1:5" s="107" customFormat="1" ht="15.75" hidden="1">
      <c r="A87" s="170"/>
      <c r="B87" s="171"/>
      <c r="C87" s="172"/>
      <c r="D87" s="172"/>
      <c r="E87" s="172"/>
    </row>
    <row r="88" spans="1:5" s="106" customFormat="1" ht="15.75" hidden="1">
      <c r="A88" s="104"/>
      <c r="B88" s="105"/>
      <c r="C88" s="66"/>
      <c r="D88" s="66"/>
      <c r="E88" s="65"/>
    </row>
    <row r="89" spans="1:5" s="112" customFormat="1" ht="15.75">
      <c r="A89" s="262" t="s">
        <v>285</v>
      </c>
      <c r="B89" s="263"/>
      <c r="C89" s="263"/>
      <c r="D89" s="264"/>
      <c r="E89" s="111">
        <f>E59+E62+E64+E66+E78</f>
        <v>652</v>
      </c>
    </row>
    <row r="90" spans="1:5" ht="93.75" customHeight="1">
      <c r="A90" s="270" t="s">
        <v>278</v>
      </c>
      <c r="B90" s="270"/>
      <c r="C90" s="270"/>
      <c r="D90" s="270"/>
      <c r="E90" s="270"/>
    </row>
    <row r="91" spans="1:5" ht="75.75" customHeight="1">
      <c r="A91" s="270" t="s">
        <v>279</v>
      </c>
      <c r="B91" s="270"/>
      <c r="C91" s="270"/>
      <c r="D91" s="270"/>
      <c r="E91" s="270"/>
    </row>
    <row r="92" spans="1:5" ht="18.75" customHeight="1">
      <c r="A92" s="274" t="s">
        <v>254</v>
      </c>
      <c r="B92" s="275"/>
      <c r="C92" s="275"/>
      <c r="D92" s="275"/>
      <c r="E92" s="275"/>
    </row>
    <row r="93" spans="1:5" ht="58.5" customHeight="1">
      <c r="A93" s="270" t="s">
        <v>255</v>
      </c>
      <c r="B93" s="270"/>
      <c r="C93" s="270"/>
      <c r="D93" s="270"/>
      <c r="E93" s="270"/>
    </row>
    <row r="94" spans="1:5" ht="75" customHeight="1">
      <c r="A94" s="270" t="s">
        <v>256</v>
      </c>
      <c r="B94" s="270"/>
      <c r="C94" s="270"/>
      <c r="D94" s="270"/>
      <c r="E94" s="270"/>
    </row>
    <row r="95" spans="1:5" ht="39" customHeight="1">
      <c r="A95" s="270" t="s">
        <v>358</v>
      </c>
      <c r="B95" s="270"/>
      <c r="C95" s="270"/>
      <c r="D95" s="270"/>
      <c r="E95" s="270"/>
    </row>
    <row r="96" spans="1:5" ht="58.5" customHeight="1">
      <c r="A96" s="270" t="s">
        <v>257</v>
      </c>
      <c r="B96" s="270"/>
      <c r="C96" s="270"/>
      <c r="D96" s="270"/>
      <c r="E96" s="270"/>
    </row>
    <row r="97" spans="1:5" ht="114" customHeight="1">
      <c r="A97" s="270" t="s">
        <v>258</v>
      </c>
      <c r="B97" s="270"/>
      <c r="C97" s="270"/>
      <c r="D97" s="270"/>
      <c r="E97" s="270"/>
    </row>
    <row r="98" spans="1:5" ht="38.25" customHeight="1">
      <c r="A98" s="270" t="s">
        <v>259</v>
      </c>
      <c r="B98" s="270"/>
      <c r="C98" s="270"/>
      <c r="D98" s="270"/>
      <c r="E98" s="270"/>
    </row>
    <row r="99" spans="1:5" s="179" customFormat="1" ht="18.75">
      <c r="A99" s="265" t="s">
        <v>359</v>
      </c>
      <c r="B99" s="265"/>
      <c r="C99" s="265"/>
      <c r="D99" s="265"/>
      <c r="E99" s="265"/>
    </row>
    <row r="100" spans="1:5" s="180" customFormat="1" ht="15.75">
      <c r="A100" s="175" t="s">
        <v>22</v>
      </c>
      <c r="B100" s="175" t="s">
        <v>360</v>
      </c>
      <c r="C100" s="175" t="s">
        <v>361</v>
      </c>
      <c r="D100" s="243" t="s">
        <v>362</v>
      </c>
      <c r="E100" s="243"/>
    </row>
    <row r="101" spans="1:5" s="179" customFormat="1" ht="15.75">
      <c r="A101" s="176" t="s">
        <v>322</v>
      </c>
      <c r="B101" s="176" t="s">
        <v>30</v>
      </c>
      <c r="C101" s="243">
        <v>1</v>
      </c>
      <c r="D101" s="243" t="s">
        <v>363</v>
      </c>
      <c r="E101" s="243"/>
    </row>
    <row r="102" spans="1:5" s="179" customFormat="1" ht="15.75">
      <c r="A102" s="176" t="s">
        <v>323</v>
      </c>
      <c r="B102" s="176" t="s">
        <v>291</v>
      </c>
      <c r="C102" s="243"/>
      <c r="D102" s="243"/>
      <c r="E102" s="243"/>
    </row>
    <row r="103" spans="1:5" s="179" customFormat="1" ht="15.75">
      <c r="A103" s="104" t="s">
        <v>316</v>
      </c>
      <c r="B103" s="181" t="s">
        <v>28</v>
      </c>
      <c r="C103" s="244">
        <v>1</v>
      </c>
      <c r="D103" s="247" t="s">
        <v>363</v>
      </c>
      <c r="E103" s="248"/>
    </row>
    <row r="104" spans="1:5" s="179" customFormat="1" ht="15.75">
      <c r="A104" s="104" t="s">
        <v>320</v>
      </c>
      <c r="B104" s="135" t="s">
        <v>292</v>
      </c>
      <c r="C104" s="246"/>
      <c r="D104" s="251"/>
      <c r="E104" s="252"/>
    </row>
    <row r="105" spans="1:5" s="179" customFormat="1" ht="15.75">
      <c r="A105" s="62" t="s">
        <v>47</v>
      </c>
      <c r="B105" s="135" t="s">
        <v>57</v>
      </c>
      <c r="C105" s="244">
        <v>3</v>
      </c>
      <c r="D105" s="247" t="s">
        <v>363</v>
      </c>
      <c r="E105" s="248"/>
    </row>
    <row r="106" spans="1:5" s="179" customFormat="1" ht="15.75">
      <c r="A106" s="62" t="s">
        <v>48</v>
      </c>
      <c r="B106" s="135" t="s">
        <v>109</v>
      </c>
      <c r="C106" s="246"/>
      <c r="D106" s="251"/>
      <c r="E106" s="252"/>
    </row>
    <row r="107" spans="1:5" s="177" customFormat="1" ht="15.75">
      <c r="A107" s="62" t="s">
        <v>52</v>
      </c>
      <c r="B107" s="135" t="s">
        <v>146</v>
      </c>
      <c r="C107" s="244">
        <v>3</v>
      </c>
      <c r="D107" s="247" t="s">
        <v>363</v>
      </c>
      <c r="E107" s="248"/>
    </row>
    <row r="108" spans="1:5" s="177" customFormat="1" ht="31.5">
      <c r="A108" s="62" t="s">
        <v>87</v>
      </c>
      <c r="B108" s="135" t="s">
        <v>113</v>
      </c>
      <c r="C108" s="245"/>
      <c r="D108" s="249"/>
      <c r="E108" s="250"/>
    </row>
    <row r="109" spans="1:5" s="177" customFormat="1" ht="15.75">
      <c r="A109" s="62" t="s">
        <v>68</v>
      </c>
      <c r="B109" s="135" t="s">
        <v>137</v>
      </c>
      <c r="C109" s="245"/>
      <c r="D109" s="249"/>
      <c r="E109" s="250"/>
    </row>
    <row r="110" spans="1:5" s="177" customFormat="1" ht="15.75">
      <c r="A110" s="62" t="s">
        <v>69</v>
      </c>
      <c r="B110" s="135" t="s">
        <v>9</v>
      </c>
      <c r="C110" s="246"/>
      <c r="D110" s="251"/>
      <c r="E110" s="252"/>
    </row>
    <row r="111" spans="1:5" s="177" customFormat="1" ht="15.75">
      <c r="A111" s="29" t="s">
        <v>35</v>
      </c>
      <c r="B111" s="135" t="s">
        <v>28</v>
      </c>
      <c r="C111" s="244">
        <v>3</v>
      </c>
      <c r="D111" s="247" t="s">
        <v>363</v>
      </c>
      <c r="E111" s="248"/>
    </row>
    <row r="112" spans="1:5" s="177" customFormat="1" ht="15.75">
      <c r="A112" s="29" t="s">
        <v>139</v>
      </c>
      <c r="B112" s="135" t="s">
        <v>38</v>
      </c>
      <c r="C112" s="246"/>
      <c r="D112" s="251"/>
      <c r="E112" s="252"/>
    </row>
    <row r="113" spans="1:5" s="178" customFormat="1" ht="15.75">
      <c r="A113" s="29" t="s">
        <v>130</v>
      </c>
      <c r="B113" s="135" t="s">
        <v>9</v>
      </c>
      <c r="C113" s="244">
        <v>4</v>
      </c>
      <c r="D113" s="247" t="s">
        <v>363</v>
      </c>
      <c r="E113" s="248"/>
    </row>
    <row r="114" spans="1:5" s="178" customFormat="1" ht="15.75">
      <c r="A114" s="29" t="s">
        <v>88</v>
      </c>
      <c r="B114" s="135" t="s">
        <v>131</v>
      </c>
      <c r="C114" s="245"/>
      <c r="D114" s="249"/>
      <c r="E114" s="250"/>
    </row>
    <row r="115" spans="1:5" s="177" customFormat="1" ht="18.75" customHeight="1">
      <c r="A115" s="29" t="s">
        <v>135</v>
      </c>
      <c r="B115" s="135" t="s">
        <v>10</v>
      </c>
      <c r="C115" s="246"/>
      <c r="D115" s="251"/>
      <c r="E115" s="252"/>
    </row>
    <row r="116" spans="1:5" s="177" customFormat="1" ht="15.75">
      <c r="A116" s="29" t="s">
        <v>33</v>
      </c>
      <c r="B116" s="135" t="s">
        <v>34</v>
      </c>
      <c r="C116" s="244">
        <v>4</v>
      </c>
      <c r="D116" s="247" t="s">
        <v>363</v>
      </c>
      <c r="E116" s="248"/>
    </row>
    <row r="117" spans="1:5" s="177" customFormat="1" ht="15.75">
      <c r="A117" s="29" t="s">
        <v>36</v>
      </c>
      <c r="B117" s="135" t="s">
        <v>140</v>
      </c>
      <c r="C117" s="246"/>
      <c r="D117" s="251"/>
      <c r="E117" s="252"/>
    </row>
    <row r="118" spans="1:5" s="177" customFormat="1" ht="29.25" customHeight="1">
      <c r="A118" s="62" t="s">
        <v>42</v>
      </c>
      <c r="B118" s="135" t="s">
        <v>128</v>
      </c>
      <c r="C118" s="244">
        <v>4</v>
      </c>
      <c r="D118" s="247" t="s">
        <v>363</v>
      </c>
      <c r="E118" s="248"/>
    </row>
    <row r="119" spans="1:5" s="177" customFormat="1" ht="15.75">
      <c r="A119" s="62" t="s">
        <v>46</v>
      </c>
      <c r="B119" s="135" t="s">
        <v>108</v>
      </c>
      <c r="C119" s="245"/>
      <c r="D119" s="249"/>
      <c r="E119" s="250"/>
    </row>
    <row r="120" spans="1:5" s="177" customFormat="1" ht="15.75">
      <c r="A120" s="62" t="s">
        <v>50</v>
      </c>
      <c r="B120" s="135" t="s">
        <v>110</v>
      </c>
      <c r="C120" s="244">
        <v>4</v>
      </c>
      <c r="D120" s="247" t="s">
        <v>368</v>
      </c>
      <c r="E120" s="248"/>
    </row>
    <row r="121" spans="1:5" s="177" customFormat="1" ht="15.75">
      <c r="A121" s="62" t="s">
        <v>51</v>
      </c>
      <c r="B121" s="135" t="s">
        <v>111</v>
      </c>
      <c r="C121" s="246"/>
      <c r="D121" s="251"/>
      <c r="E121" s="252"/>
    </row>
    <row r="122" spans="1:5" s="177" customFormat="1" ht="47.25">
      <c r="A122" s="62" t="s">
        <v>61</v>
      </c>
      <c r="B122" s="135" t="s">
        <v>335</v>
      </c>
      <c r="C122" s="243">
        <v>4</v>
      </c>
      <c r="D122" s="243" t="s">
        <v>364</v>
      </c>
      <c r="E122" s="243"/>
    </row>
    <row r="123" spans="1:5" s="177" customFormat="1" ht="47.25">
      <c r="A123" s="62" t="s">
        <v>67</v>
      </c>
      <c r="B123" s="135" t="s">
        <v>122</v>
      </c>
      <c r="C123" s="243"/>
      <c r="D123" s="243"/>
      <c r="E123" s="243"/>
    </row>
    <row r="124" spans="1:5" s="177" customFormat="1" ht="29.25" customHeight="1">
      <c r="A124" s="62" t="s">
        <v>93</v>
      </c>
      <c r="B124" s="135" t="s">
        <v>118</v>
      </c>
      <c r="C124" s="244">
        <v>5</v>
      </c>
      <c r="D124" s="247" t="s">
        <v>363</v>
      </c>
      <c r="E124" s="248"/>
    </row>
    <row r="125" spans="1:5" s="177" customFormat="1" ht="15.75">
      <c r="A125" s="62" t="s">
        <v>134</v>
      </c>
      <c r="B125" s="135" t="s">
        <v>9</v>
      </c>
      <c r="C125" s="246"/>
      <c r="D125" s="251"/>
      <c r="E125" s="252"/>
    </row>
    <row r="126" spans="1:5" s="177" customFormat="1" ht="29.25" customHeight="1">
      <c r="A126" s="62" t="s">
        <v>65</v>
      </c>
      <c r="B126" s="135" t="s">
        <v>119</v>
      </c>
      <c r="C126" s="244">
        <v>5</v>
      </c>
      <c r="D126" s="247" t="s">
        <v>363</v>
      </c>
      <c r="E126" s="248"/>
    </row>
    <row r="127" spans="1:5" s="177" customFormat="1" ht="15.75">
      <c r="A127" s="62" t="s">
        <v>133</v>
      </c>
      <c r="B127" s="135" t="s">
        <v>120</v>
      </c>
      <c r="C127" s="246"/>
      <c r="D127" s="251"/>
      <c r="E127" s="252"/>
    </row>
    <row r="128" spans="1:5" s="177" customFormat="1" ht="29.25" customHeight="1">
      <c r="A128" s="62" t="s">
        <v>62</v>
      </c>
      <c r="B128" s="135" t="s">
        <v>114</v>
      </c>
      <c r="C128" s="244">
        <v>5</v>
      </c>
      <c r="D128" s="247" t="s">
        <v>368</v>
      </c>
      <c r="E128" s="248"/>
    </row>
    <row r="129" spans="1:5" s="177" customFormat="1" ht="31.5">
      <c r="A129" s="62" t="s">
        <v>115</v>
      </c>
      <c r="B129" s="135" t="s">
        <v>116</v>
      </c>
      <c r="C129" s="246"/>
      <c r="D129" s="251"/>
      <c r="E129" s="252"/>
    </row>
    <row r="130" spans="1:5" s="177" customFormat="1" ht="15.75">
      <c r="A130" s="62" t="s">
        <v>86</v>
      </c>
      <c r="B130" s="135" t="s">
        <v>55</v>
      </c>
      <c r="C130" s="244">
        <v>5</v>
      </c>
      <c r="D130" s="247" t="s">
        <v>363</v>
      </c>
      <c r="E130" s="248"/>
    </row>
    <row r="131" spans="1:5" s="177" customFormat="1" ht="31.5">
      <c r="A131" s="62" t="s">
        <v>49</v>
      </c>
      <c r="B131" s="135" t="s">
        <v>129</v>
      </c>
      <c r="C131" s="246"/>
      <c r="D131" s="251"/>
      <c r="E131" s="252"/>
    </row>
    <row r="132" spans="1:5" s="177" customFormat="1" ht="15.75">
      <c r="A132" s="62" t="s">
        <v>91</v>
      </c>
      <c r="B132" s="135" t="s">
        <v>131</v>
      </c>
      <c r="C132" s="244">
        <v>6</v>
      </c>
      <c r="D132" s="247" t="s">
        <v>363</v>
      </c>
      <c r="E132" s="248"/>
    </row>
    <row r="133" spans="1:5" s="177" customFormat="1" ht="15.75">
      <c r="A133" s="62" t="s">
        <v>63</v>
      </c>
      <c r="B133" s="135" t="s">
        <v>131</v>
      </c>
      <c r="C133" s="245"/>
      <c r="D133" s="249"/>
      <c r="E133" s="250"/>
    </row>
    <row r="134" spans="1:5" s="177" customFormat="1" ht="15.75">
      <c r="A134" s="62" t="s">
        <v>66</v>
      </c>
      <c r="B134" s="135" t="s">
        <v>131</v>
      </c>
      <c r="C134" s="246"/>
      <c r="D134" s="251"/>
      <c r="E134" s="252"/>
    </row>
    <row r="135" spans="1:5" s="177" customFormat="1" ht="31.5">
      <c r="A135" s="62" t="s">
        <v>65</v>
      </c>
      <c r="B135" s="135" t="s">
        <v>119</v>
      </c>
      <c r="C135" s="244">
        <v>6</v>
      </c>
      <c r="D135" s="247" t="s">
        <v>363</v>
      </c>
      <c r="E135" s="248"/>
    </row>
    <row r="136" spans="1:5" s="177" customFormat="1" ht="15.75">
      <c r="A136" s="62" t="s">
        <v>133</v>
      </c>
      <c r="B136" s="135" t="s">
        <v>120</v>
      </c>
      <c r="C136" s="245"/>
      <c r="D136" s="249"/>
      <c r="E136" s="250"/>
    </row>
    <row r="137" spans="1:5" s="177" customFormat="1" ht="15.75">
      <c r="A137" s="104" t="s">
        <v>121</v>
      </c>
      <c r="B137" s="105" t="s">
        <v>9</v>
      </c>
      <c r="C137" s="246"/>
      <c r="D137" s="251"/>
      <c r="E137" s="252"/>
    </row>
    <row r="138" spans="1:5" s="177" customFormat="1" ht="63" customHeight="1">
      <c r="A138" s="62" t="s">
        <v>89</v>
      </c>
      <c r="B138" s="135" t="s">
        <v>132</v>
      </c>
      <c r="C138" s="243">
        <v>6</v>
      </c>
      <c r="D138" s="243" t="s">
        <v>364</v>
      </c>
      <c r="E138" s="243"/>
    </row>
    <row r="139" spans="1:5" s="177" customFormat="1" ht="31.5">
      <c r="A139" s="62" t="s">
        <v>92</v>
      </c>
      <c r="B139" s="135" t="s">
        <v>117</v>
      </c>
      <c r="C139" s="243"/>
      <c r="D139" s="243"/>
      <c r="E139" s="243"/>
    </row>
    <row r="140" spans="1:5" s="177" customFormat="1" ht="31.5">
      <c r="A140" s="62" t="s">
        <v>64</v>
      </c>
      <c r="B140" s="135" t="s">
        <v>369</v>
      </c>
      <c r="C140" s="243"/>
      <c r="D140" s="243"/>
      <c r="E140" s="243"/>
    </row>
    <row r="141" spans="1:5" s="177" customFormat="1" ht="15.75">
      <c r="A141" s="182"/>
      <c r="B141" s="183"/>
      <c r="C141" s="184"/>
      <c r="D141" s="184"/>
      <c r="E141" s="184"/>
    </row>
    <row r="142" spans="1:5" ht="54" customHeight="1">
      <c r="A142" s="270" t="s">
        <v>260</v>
      </c>
      <c r="B142" s="270"/>
      <c r="C142" s="270"/>
      <c r="D142" s="270"/>
      <c r="E142" s="270"/>
    </row>
    <row r="143" spans="1:5" s="174" customFormat="1" ht="93" customHeight="1">
      <c r="A143" s="270" t="s">
        <v>370</v>
      </c>
      <c r="B143" s="270"/>
      <c r="C143" s="270"/>
      <c r="D143" s="270"/>
      <c r="E143" s="270"/>
    </row>
    <row r="144" spans="1:5" ht="93.75" customHeight="1">
      <c r="A144" s="270" t="s">
        <v>261</v>
      </c>
      <c r="B144" s="270"/>
      <c r="C144" s="270"/>
      <c r="D144" s="270"/>
      <c r="E144" s="270"/>
    </row>
    <row r="145" spans="1:5" ht="54.75" customHeight="1">
      <c r="A145" s="270" t="s">
        <v>262</v>
      </c>
      <c r="B145" s="270"/>
      <c r="C145" s="270"/>
      <c r="D145" s="270"/>
      <c r="E145" s="270"/>
    </row>
    <row r="146" spans="1:5" ht="18.75">
      <c r="A146" s="270"/>
      <c r="B146" s="270"/>
      <c r="C146" s="270"/>
      <c r="D146" s="270"/>
    </row>
    <row r="147" spans="1:5" ht="18.75">
      <c r="A147" s="270"/>
      <c r="B147" s="270"/>
      <c r="C147" s="270"/>
      <c r="D147" s="270"/>
    </row>
  </sheetData>
  <mergeCells count="120">
    <mergeCell ref="A147:D147"/>
    <mergeCell ref="B8:E8"/>
    <mergeCell ref="B9:E9"/>
    <mergeCell ref="A98:E98"/>
    <mergeCell ref="A142:E142"/>
    <mergeCell ref="A143:E143"/>
    <mergeCell ref="A144:E144"/>
    <mergeCell ref="A145:E145"/>
    <mergeCell ref="A146:D146"/>
    <mergeCell ref="A92:E92"/>
    <mergeCell ref="A93:E93"/>
    <mergeCell ref="A94:E94"/>
    <mergeCell ref="A95:E95"/>
    <mergeCell ref="A96:E96"/>
    <mergeCell ref="A97:E97"/>
    <mergeCell ref="A90:E90"/>
    <mergeCell ref="A91:E91"/>
    <mergeCell ref="A56:E56"/>
    <mergeCell ref="B57:D57"/>
    <mergeCell ref="B58:D58"/>
    <mergeCell ref="B62:D62"/>
    <mergeCell ref="B63:D63"/>
    <mergeCell ref="B64:D64"/>
    <mergeCell ref="B65:D65"/>
    <mergeCell ref="B66:D66"/>
    <mergeCell ref="B74:D74"/>
    <mergeCell ref="B75:D75"/>
    <mergeCell ref="B76:D76"/>
    <mergeCell ref="A31:E31"/>
    <mergeCell ref="A55:E55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50:E50"/>
    <mergeCell ref="A51:E51"/>
    <mergeCell ref="A52:E52"/>
    <mergeCell ref="A53:E53"/>
    <mergeCell ref="A54:E54"/>
    <mergeCell ref="A45:E45"/>
    <mergeCell ref="A46:E46"/>
    <mergeCell ref="A47:E47"/>
    <mergeCell ref="A48:E48"/>
    <mergeCell ref="A49:E49"/>
    <mergeCell ref="B25:E25"/>
    <mergeCell ref="B19:E19"/>
    <mergeCell ref="B20:E20"/>
    <mergeCell ref="B21:E21"/>
    <mergeCell ref="B22:E22"/>
    <mergeCell ref="B26:E26"/>
    <mergeCell ref="B27:E27"/>
    <mergeCell ref="B28:E28"/>
    <mergeCell ref="B29:E29"/>
    <mergeCell ref="B77:D77"/>
    <mergeCell ref="B78:D78"/>
    <mergeCell ref="B79:D79"/>
    <mergeCell ref="A89:D89"/>
    <mergeCell ref="A99:E99"/>
    <mergeCell ref="A1:E1"/>
    <mergeCell ref="B2:E2"/>
    <mergeCell ref="B3:E3"/>
    <mergeCell ref="B4:E4"/>
    <mergeCell ref="B5:E5"/>
    <mergeCell ref="B18:E18"/>
    <mergeCell ref="B6:E6"/>
    <mergeCell ref="B7:E7"/>
    <mergeCell ref="B10:E10"/>
    <mergeCell ref="B11:E11"/>
    <mergeCell ref="B12:E12"/>
    <mergeCell ref="B13:E13"/>
    <mergeCell ref="B14:E14"/>
    <mergeCell ref="B15:E15"/>
    <mergeCell ref="B16:E16"/>
    <mergeCell ref="B17:E17"/>
    <mergeCell ref="A32:E32"/>
    <mergeCell ref="B23:E23"/>
    <mergeCell ref="B24:E24"/>
    <mergeCell ref="C105:C106"/>
    <mergeCell ref="D105:E106"/>
    <mergeCell ref="C107:C110"/>
    <mergeCell ref="D107:E110"/>
    <mergeCell ref="C111:C112"/>
    <mergeCell ref="D111:E112"/>
    <mergeCell ref="D100:E100"/>
    <mergeCell ref="C101:C102"/>
    <mergeCell ref="D101:E102"/>
    <mergeCell ref="C103:C104"/>
    <mergeCell ref="D103:E104"/>
    <mergeCell ref="C118:C119"/>
    <mergeCell ref="D118:E119"/>
    <mergeCell ref="C124:C125"/>
    <mergeCell ref="D124:E125"/>
    <mergeCell ref="C126:C127"/>
    <mergeCell ref="D126:E127"/>
    <mergeCell ref="C113:C115"/>
    <mergeCell ref="D113:E115"/>
    <mergeCell ref="C116:C117"/>
    <mergeCell ref="D116:E117"/>
    <mergeCell ref="C120:C121"/>
    <mergeCell ref="D120:E121"/>
    <mergeCell ref="C122:C123"/>
    <mergeCell ref="D122:E123"/>
    <mergeCell ref="C132:C134"/>
    <mergeCell ref="D132:E134"/>
    <mergeCell ref="C135:C137"/>
    <mergeCell ref="D135:E137"/>
    <mergeCell ref="C138:C140"/>
    <mergeCell ref="D138:E140"/>
    <mergeCell ref="C128:C129"/>
    <mergeCell ref="C130:C131"/>
    <mergeCell ref="D130:E131"/>
    <mergeCell ref="D128:E129"/>
  </mergeCells>
  <pageMargins left="0.7" right="0.7" top="0.46" bottom="0.4" header="0.3" footer="0.3"/>
  <pageSetup paperSize="9" scale="95" orientation="portrait" verticalDpi="0" r:id="rId1"/>
  <rowBreaks count="3" manualBreakCount="3">
    <brk id="30" max="16383" man="1"/>
    <brk id="91" max="16383" man="1"/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</vt:lpstr>
      <vt:lpstr>1</vt:lpstr>
      <vt:lpstr>2</vt:lpstr>
      <vt:lpstr>3</vt:lpstr>
      <vt:lpstr>4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2018-09-04T04:07:27Z</dcterms:modified>
</cp:coreProperties>
</file>