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Я-Пк\Documents\Дистант ноябрь-декабрь 2020\27.11\"/>
    </mc:Choice>
  </mc:AlternateContent>
  <xr:revisionPtr revIDLastSave="0" documentId="8_{F7B41B33-696F-446B-949C-472C9D1C82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ариант 1 А,Б,Г" sheetId="1" r:id="rId1"/>
    <sheet name="Вариант 2 Д,Е,К,Л" sheetId="2" r:id="rId2"/>
    <sheet name="Вариант 3 М,О,Р" sheetId="3" r:id="rId3"/>
    <sheet name="Вариант 4 С,Т,Ф" sheetId="4" r:id="rId4"/>
    <sheet name="Лист4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D30" i="4"/>
  <c r="C30" i="4"/>
  <c r="B30" i="4"/>
  <c r="G25" i="4"/>
  <c r="G23" i="4"/>
  <c r="G21" i="4"/>
  <c r="G20" i="4"/>
  <c r="G19" i="4"/>
  <c r="G18" i="4"/>
  <c r="F15" i="4"/>
  <c r="G14" i="4"/>
  <c r="F13" i="4"/>
  <c r="F12" i="4"/>
  <c r="F11" i="4"/>
  <c r="F9" i="4"/>
  <c r="F6" i="4"/>
  <c r="G5" i="4"/>
  <c r="E30" i="3"/>
  <c r="D30" i="3"/>
  <c r="C30" i="3"/>
  <c r="I28" i="3" s="1"/>
  <c r="B30" i="3"/>
  <c r="G25" i="3"/>
  <c r="G23" i="3"/>
  <c r="G21" i="3"/>
  <c r="G20" i="3"/>
  <c r="G19" i="3"/>
  <c r="G18" i="3"/>
  <c r="F15" i="3"/>
  <c r="G14" i="3"/>
  <c r="F13" i="3"/>
  <c r="F12" i="3"/>
  <c r="F11" i="3"/>
  <c r="F9" i="3"/>
  <c r="F6" i="3"/>
  <c r="G5" i="3"/>
  <c r="G25" i="2"/>
  <c r="G23" i="2"/>
  <c r="G21" i="2"/>
  <c r="G20" i="2"/>
  <c r="G19" i="2"/>
  <c r="G18" i="2"/>
  <c r="F15" i="2"/>
  <c r="G14" i="2"/>
  <c r="F13" i="2"/>
  <c r="F12" i="2"/>
  <c r="F11" i="2"/>
  <c r="F9" i="2"/>
  <c r="F6" i="2"/>
  <c r="G5" i="2"/>
  <c r="E30" i="2"/>
  <c r="D30" i="2"/>
  <c r="C30" i="2"/>
  <c r="B30" i="2"/>
  <c r="G6" i="1"/>
  <c r="G7" i="1"/>
  <c r="G8" i="1"/>
  <c r="G9" i="1"/>
  <c r="G10" i="1"/>
  <c r="G11" i="1"/>
  <c r="G12" i="1"/>
  <c r="G13" i="1"/>
  <c r="G15" i="1"/>
  <c r="G17" i="1"/>
  <c r="G22" i="1"/>
  <c r="G26" i="1"/>
  <c r="G27" i="1"/>
  <c r="G28" i="1"/>
  <c r="G29" i="1"/>
  <c r="F30" i="1"/>
  <c r="G30" i="1" s="1"/>
  <c r="E30" i="1"/>
  <c r="D30" i="1"/>
  <c r="C30" i="1"/>
  <c r="B30" i="1"/>
  <c r="G30" i="4" l="1"/>
  <c r="F30" i="4"/>
  <c r="G30" i="3"/>
  <c r="F30" i="3"/>
  <c r="G30" i="2"/>
  <c r="F30" i="2"/>
</calcChain>
</file>

<file path=xl/sharedStrings.xml><?xml version="1.0" encoding="utf-8"?>
<sst xmlns="http://schemas.openxmlformats.org/spreadsheetml/2006/main" count="176" uniqueCount="18">
  <si>
    <t>Счет</t>
  </si>
  <si>
    <t>Дебет</t>
  </si>
  <si>
    <t>Кредит</t>
  </si>
  <si>
    <t>Сальдо на начало периода</t>
  </si>
  <si>
    <t>Обороты за период</t>
  </si>
  <si>
    <t>Сальдо на конец периода</t>
  </si>
  <si>
    <t>Итого</t>
  </si>
  <si>
    <t xml:space="preserve">Оборотно-сальдовая ведомость за 2019 год </t>
  </si>
  <si>
    <t xml:space="preserve">Оборотно-сальдовая ведомость по счету 90 за 2019 год </t>
  </si>
  <si>
    <t>90.01. Выручка по деятельности с основной системой налогообложения</t>
  </si>
  <si>
    <t>90.02. Себестоимость продаж по деятельности с основной системой налогообложения</t>
  </si>
  <si>
    <t>90.07. Расходы на продажу по деятельности с основной системой налогообложения</t>
  </si>
  <si>
    <t>90.08. Управленческие расходы по деятельности с основной системой налогообложения</t>
  </si>
  <si>
    <t>90.09</t>
  </si>
  <si>
    <t xml:space="preserve">Оборотно-сальдовая ведомость по счету 91 за 2019 год </t>
  </si>
  <si>
    <t>91.01. Прочие доходы</t>
  </si>
  <si>
    <t>91.02. Прочие расходы</t>
  </si>
  <si>
    <t xml:space="preserve">91.09.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</si>
</sst>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/>
    <xf numFmtId="0" fontId="1" fillId="0" borderId="27" xfId="0" applyFont="1" applyBorder="1" applyAlignment="1">
      <alignment wrapText="1"/>
    </xf>
    <xf numFmtId="0" fontId="1" fillId="0" borderId="28" xfId="0" applyFont="1" applyBorder="1"/>
    <xf numFmtId="0" fontId="1" fillId="0" borderId="18" xfId="0" applyFont="1" applyBorder="1" applyAlignment="1">
      <alignment wrapText="1"/>
    </xf>
    <xf numFmtId="0" fontId="1" fillId="0" borderId="29" xfId="0" applyFont="1" applyBorder="1"/>
    <xf numFmtId="0" fontId="1" fillId="0" borderId="30" xfId="0" applyFont="1" applyBorder="1"/>
    <xf numFmtId="0" fontId="2" fillId="0" borderId="19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2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18" xfId="0" applyFont="1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0" xfId="0" applyFont="1" applyFill="1" applyBorder="1"/>
    <xf numFmtId="0" fontId="1" fillId="0" borderId="34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2" fillId="0" borderId="1" xfId="0" applyFont="1" applyBorder="1"/>
    <xf numFmtId="0" fontId="1" fillId="0" borderId="3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9" workbookViewId="0">
      <selection activeCell="J32" sqref="J32"/>
    </sheetView>
  </sheetViews>
  <sheetFormatPr defaultRowHeight="15.6" x14ac:dyDescent="0.3"/>
  <cols>
    <col min="1" max="1" width="26.33203125" style="2" customWidth="1"/>
    <col min="2" max="7" width="17.33203125" style="2" customWidth="1"/>
  </cols>
  <sheetData>
    <row r="1" spans="1:7" ht="34.200000000000003" customHeight="1" thickBot="1" x14ac:dyDescent="0.35">
      <c r="A1" s="1" t="s">
        <v>7</v>
      </c>
      <c r="B1" s="1"/>
      <c r="C1" s="1"/>
      <c r="D1" s="1"/>
      <c r="E1" s="1"/>
      <c r="F1" s="1"/>
      <c r="G1" s="1"/>
    </row>
    <row r="2" spans="1:7" x14ac:dyDescent="0.3">
      <c r="A2" s="12" t="s">
        <v>0</v>
      </c>
      <c r="B2" s="5" t="s">
        <v>3</v>
      </c>
      <c r="C2" s="6"/>
      <c r="D2" s="5" t="s">
        <v>4</v>
      </c>
      <c r="E2" s="6"/>
      <c r="F2" s="5" t="s">
        <v>5</v>
      </c>
      <c r="G2" s="6"/>
    </row>
    <row r="3" spans="1:7" ht="16.2" thickBot="1" x14ac:dyDescent="0.35">
      <c r="A3" s="13"/>
      <c r="B3" s="23" t="s">
        <v>1</v>
      </c>
      <c r="C3" s="24" t="s">
        <v>2</v>
      </c>
      <c r="D3" s="39" t="s">
        <v>1</v>
      </c>
      <c r="E3" s="40" t="s">
        <v>2</v>
      </c>
      <c r="F3" s="23" t="s">
        <v>1</v>
      </c>
      <c r="G3" s="24" t="s">
        <v>2</v>
      </c>
    </row>
    <row r="4" spans="1:7" x14ac:dyDescent="0.3">
      <c r="A4" s="11">
        <v>1</v>
      </c>
      <c r="B4" s="16">
        <v>6827295.8200000003</v>
      </c>
      <c r="C4" s="29"/>
      <c r="D4" s="16"/>
      <c r="E4" s="17"/>
      <c r="F4" s="32">
        <v>6827295.8200000003</v>
      </c>
      <c r="G4" s="17"/>
    </row>
    <row r="5" spans="1:7" x14ac:dyDescent="0.3">
      <c r="A5" s="3">
        <v>2</v>
      </c>
      <c r="B5" s="7"/>
      <c r="C5" s="3">
        <v>819876.75</v>
      </c>
      <c r="D5" s="7"/>
      <c r="E5" s="8">
        <v>894411</v>
      </c>
      <c r="F5" s="4"/>
      <c r="G5" s="8">
        <v>1714287.75</v>
      </c>
    </row>
    <row r="6" spans="1:7" x14ac:dyDescent="0.3">
      <c r="A6" s="3">
        <v>10</v>
      </c>
      <c r="B6" s="7">
        <v>2033802.5</v>
      </c>
      <c r="C6" s="3"/>
      <c r="D6" s="7">
        <v>15140308.52</v>
      </c>
      <c r="E6" s="8">
        <v>5681613.5800000001</v>
      </c>
      <c r="F6" s="4">
        <v>11492497.439999999</v>
      </c>
      <c r="G6" s="8">
        <f t="shared" ref="G6:G30" si="0">SUM(F6)</f>
        <v>11492497.439999999</v>
      </c>
    </row>
    <row r="7" spans="1:7" x14ac:dyDescent="0.3">
      <c r="A7" s="3">
        <v>20</v>
      </c>
      <c r="B7" s="7"/>
      <c r="C7" s="3"/>
      <c r="D7" s="7">
        <v>14858416.560000001</v>
      </c>
      <c r="E7" s="8">
        <v>14858416.560000001</v>
      </c>
      <c r="F7" s="4"/>
      <c r="G7" s="8">
        <f t="shared" si="0"/>
        <v>0</v>
      </c>
    </row>
    <row r="8" spans="1:7" x14ac:dyDescent="0.3">
      <c r="A8" s="3">
        <v>26</v>
      </c>
      <c r="B8" s="7"/>
      <c r="C8" s="3"/>
      <c r="D8" s="7">
        <v>1711472.85</v>
      </c>
      <c r="E8" s="8">
        <v>1711472.85</v>
      </c>
      <c r="F8" s="4"/>
      <c r="G8" s="8">
        <f t="shared" si="0"/>
        <v>0</v>
      </c>
    </row>
    <row r="9" spans="1:7" x14ac:dyDescent="0.3">
      <c r="A9" s="3">
        <v>43</v>
      </c>
      <c r="B9" s="7">
        <v>5776066.3200000003</v>
      </c>
      <c r="C9" s="3"/>
      <c r="D9" s="7">
        <v>14328021.310000001</v>
      </c>
      <c r="E9" s="8">
        <v>16248868.460000001</v>
      </c>
      <c r="F9" s="4">
        <v>3855219.17</v>
      </c>
      <c r="G9" s="8">
        <f t="shared" si="0"/>
        <v>3855219.17</v>
      </c>
    </row>
    <row r="10" spans="1:7" x14ac:dyDescent="0.3">
      <c r="A10" s="3">
        <v>44</v>
      </c>
      <c r="B10" s="7"/>
      <c r="C10" s="3"/>
      <c r="D10" s="7">
        <v>1049240.1299999999</v>
      </c>
      <c r="E10" s="8">
        <v>1049240.1299999999</v>
      </c>
      <c r="F10" s="4"/>
      <c r="G10" s="8">
        <f t="shared" si="0"/>
        <v>0</v>
      </c>
    </row>
    <row r="11" spans="1:7" x14ac:dyDescent="0.3">
      <c r="A11" s="3">
        <v>45</v>
      </c>
      <c r="B11" s="7">
        <v>3349024</v>
      </c>
      <c r="C11" s="3"/>
      <c r="D11" s="7">
        <v>2158346.3199999998</v>
      </c>
      <c r="E11" s="8">
        <v>5416774.6900000004</v>
      </c>
      <c r="F11" s="4">
        <v>90595.63</v>
      </c>
      <c r="G11" s="8">
        <f t="shared" si="0"/>
        <v>90595.63</v>
      </c>
    </row>
    <row r="12" spans="1:7" x14ac:dyDescent="0.3">
      <c r="A12" s="3">
        <v>50</v>
      </c>
      <c r="B12" s="7">
        <v>1949.67</v>
      </c>
      <c r="C12" s="3"/>
      <c r="D12" s="7">
        <v>936988.12</v>
      </c>
      <c r="E12" s="8">
        <v>937007.43</v>
      </c>
      <c r="F12" s="4">
        <v>1930.36</v>
      </c>
      <c r="G12" s="8">
        <f t="shared" si="0"/>
        <v>1930.36</v>
      </c>
    </row>
    <row r="13" spans="1:7" x14ac:dyDescent="0.3">
      <c r="A13" s="3">
        <v>51</v>
      </c>
      <c r="B13" s="7">
        <v>9050.1</v>
      </c>
      <c r="C13" s="3"/>
      <c r="D13" s="7">
        <v>716570</v>
      </c>
      <c r="E13" s="8">
        <v>725620.1</v>
      </c>
      <c r="F13" s="4"/>
      <c r="G13" s="8">
        <f t="shared" si="0"/>
        <v>0</v>
      </c>
    </row>
    <row r="14" spans="1:7" x14ac:dyDescent="0.3">
      <c r="A14" s="3">
        <v>60</v>
      </c>
      <c r="B14" s="7"/>
      <c r="C14" s="3">
        <v>36539433.329999998</v>
      </c>
      <c r="D14" s="7">
        <v>33614152.549999997</v>
      </c>
      <c r="E14" s="8">
        <v>22324709.199999999</v>
      </c>
      <c r="F14" s="4"/>
      <c r="G14" s="8">
        <v>25249989.98</v>
      </c>
    </row>
    <row r="15" spans="1:7" x14ac:dyDescent="0.3">
      <c r="A15" s="3">
        <v>62</v>
      </c>
      <c r="B15" s="7">
        <v>37558860.479999997</v>
      </c>
      <c r="C15" s="3"/>
      <c r="D15" s="7">
        <v>33015986.579999998</v>
      </c>
      <c r="E15" s="8">
        <v>16391460.5</v>
      </c>
      <c r="F15" s="4">
        <v>54183366.560000002</v>
      </c>
      <c r="G15" s="8">
        <f t="shared" si="0"/>
        <v>54183366.560000002</v>
      </c>
    </row>
    <row r="16" spans="1:7" x14ac:dyDescent="0.3">
      <c r="A16" s="3">
        <v>66</v>
      </c>
      <c r="B16" s="7"/>
      <c r="C16" s="3"/>
      <c r="D16" s="7"/>
      <c r="E16" s="8">
        <v>141700</v>
      </c>
      <c r="F16" s="4"/>
      <c r="G16" s="8">
        <v>141700</v>
      </c>
    </row>
    <row r="17" spans="1:7" x14ac:dyDescent="0.3">
      <c r="A17" s="3">
        <v>67</v>
      </c>
      <c r="B17" s="7"/>
      <c r="C17" s="3">
        <v>141700</v>
      </c>
      <c r="D17" s="7">
        <v>141700</v>
      </c>
      <c r="E17" s="8"/>
      <c r="F17" s="4"/>
      <c r="G17" s="8">
        <f t="shared" si="0"/>
        <v>0</v>
      </c>
    </row>
    <row r="18" spans="1:7" x14ac:dyDescent="0.3">
      <c r="A18" s="3">
        <v>68</v>
      </c>
      <c r="B18" s="7"/>
      <c r="C18" s="3">
        <v>192300</v>
      </c>
      <c r="D18" s="7">
        <v>258953.3</v>
      </c>
      <c r="E18" s="8">
        <v>321628.59999999998</v>
      </c>
      <c r="F18" s="4"/>
      <c r="G18" s="8">
        <v>254975.3</v>
      </c>
    </row>
    <row r="19" spans="1:7" x14ac:dyDescent="0.3">
      <c r="A19" s="3">
        <v>69</v>
      </c>
      <c r="B19" s="7"/>
      <c r="C19" s="3">
        <v>90028.37</v>
      </c>
      <c r="D19" s="7">
        <v>236213.37</v>
      </c>
      <c r="E19" s="8">
        <v>416565.62</v>
      </c>
      <c r="F19" s="4"/>
      <c r="G19" s="8">
        <v>2170380.62</v>
      </c>
    </row>
    <row r="20" spans="1:7" x14ac:dyDescent="0.3">
      <c r="A20" s="3">
        <v>70</v>
      </c>
      <c r="B20" s="7"/>
      <c r="C20" s="3">
        <v>128981.88</v>
      </c>
      <c r="D20" s="7">
        <v>1360505.16</v>
      </c>
      <c r="E20" s="8">
        <v>1398400.69</v>
      </c>
      <c r="F20" s="4"/>
      <c r="G20" s="8">
        <v>166877.41</v>
      </c>
    </row>
    <row r="21" spans="1:7" x14ac:dyDescent="0.3">
      <c r="A21" s="3">
        <v>71</v>
      </c>
      <c r="B21" s="7"/>
      <c r="C21" s="3">
        <v>5358.98</v>
      </c>
      <c r="D21" s="7">
        <v>39055.64</v>
      </c>
      <c r="E21" s="8">
        <v>39791.64</v>
      </c>
      <c r="F21" s="4"/>
      <c r="G21" s="8">
        <v>6094.98</v>
      </c>
    </row>
    <row r="22" spans="1:7" x14ac:dyDescent="0.3">
      <c r="A22" s="3">
        <v>73</v>
      </c>
      <c r="B22" s="7"/>
      <c r="C22" s="3"/>
      <c r="D22" s="7">
        <v>126930.96</v>
      </c>
      <c r="E22" s="8">
        <v>126930.96</v>
      </c>
      <c r="F22" s="4"/>
      <c r="G22" s="8">
        <f t="shared" si="0"/>
        <v>0</v>
      </c>
    </row>
    <row r="23" spans="1:7" x14ac:dyDescent="0.3">
      <c r="A23" s="3">
        <v>76</v>
      </c>
      <c r="B23" s="7"/>
      <c r="C23" s="3">
        <v>1855178.94</v>
      </c>
      <c r="D23" s="7">
        <v>42081767.909999996</v>
      </c>
      <c r="E23" s="8">
        <v>61332735.18</v>
      </c>
      <c r="F23" s="4">
        <v>1324991.8</v>
      </c>
      <c r="G23" s="8">
        <v>22431138.010000002</v>
      </c>
    </row>
    <row r="24" spans="1:7" x14ac:dyDescent="0.3">
      <c r="A24" s="3">
        <v>80</v>
      </c>
      <c r="B24" s="7"/>
      <c r="C24" s="3">
        <v>10000</v>
      </c>
      <c r="D24" s="7"/>
      <c r="E24" s="8"/>
      <c r="F24" s="4"/>
      <c r="G24" s="8">
        <v>10000</v>
      </c>
    </row>
    <row r="25" spans="1:7" x14ac:dyDescent="0.3">
      <c r="A25" s="3">
        <v>84</v>
      </c>
      <c r="B25" s="7"/>
      <c r="C25" s="3">
        <v>15773190.640000001</v>
      </c>
      <c r="D25" s="7"/>
      <c r="E25" s="8">
        <v>11757282.09</v>
      </c>
      <c r="F25" s="4"/>
      <c r="G25" s="8">
        <v>27530472.73</v>
      </c>
    </row>
    <row r="26" spans="1:7" x14ac:dyDescent="0.3">
      <c r="A26" s="3">
        <v>90</v>
      </c>
      <c r="B26" s="7"/>
      <c r="C26" s="3"/>
      <c r="D26" s="7">
        <v>86527489.620000005</v>
      </c>
      <c r="E26" s="8">
        <v>86527489.620000005</v>
      </c>
      <c r="F26" s="4"/>
      <c r="G26" s="8">
        <f t="shared" si="0"/>
        <v>0</v>
      </c>
    </row>
    <row r="27" spans="1:7" x14ac:dyDescent="0.3">
      <c r="A27" s="3">
        <v>91</v>
      </c>
      <c r="B27" s="7"/>
      <c r="C27" s="3"/>
      <c r="D27" s="7">
        <v>106660.06</v>
      </c>
      <c r="E27" s="8">
        <v>106660.06</v>
      </c>
      <c r="F27" s="4"/>
      <c r="G27" s="8">
        <f t="shared" si="0"/>
        <v>0</v>
      </c>
    </row>
    <row r="28" spans="1:7" x14ac:dyDescent="0.3">
      <c r="A28" s="3">
        <v>94</v>
      </c>
      <c r="B28" s="7"/>
      <c r="C28" s="3"/>
      <c r="D28" s="7">
        <v>27110.39</v>
      </c>
      <c r="E28" s="8">
        <v>27110.39</v>
      </c>
      <c r="F28" s="4"/>
      <c r="G28" s="8">
        <f t="shared" si="0"/>
        <v>0</v>
      </c>
    </row>
    <row r="29" spans="1:7" ht="16.2" thickBot="1" x14ac:dyDescent="0.35">
      <c r="A29" s="18">
        <v>99</v>
      </c>
      <c r="B29" s="19"/>
      <c r="C29" s="18"/>
      <c r="D29" s="9">
        <v>12297209.74</v>
      </c>
      <c r="E29" s="10">
        <v>12297209.74</v>
      </c>
      <c r="F29" s="34"/>
      <c r="G29" s="20">
        <f t="shared" si="0"/>
        <v>0</v>
      </c>
    </row>
    <row r="30" spans="1:7" ht="16.2" thickBot="1" x14ac:dyDescent="0.35">
      <c r="A30" s="41" t="s">
        <v>6</v>
      </c>
      <c r="B30" s="38">
        <f>SUM(B4:B29)</f>
        <v>55556048.890000001</v>
      </c>
      <c r="C30" s="42">
        <f>SUM(C4:C29)</f>
        <v>55556048.889999993</v>
      </c>
      <c r="D30" s="43">
        <f>SUM(D4:D29)</f>
        <v>260733099.08999997</v>
      </c>
      <c r="E30" s="44">
        <f>SUM(E4:E29)</f>
        <v>260733099.09</v>
      </c>
      <c r="F30" s="38">
        <f>SUM(F4:F29)</f>
        <v>77775896.780000001</v>
      </c>
      <c r="G30" s="42">
        <f t="shared" si="0"/>
        <v>77775896.780000001</v>
      </c>
    </row>
    <row r="32" spans="1:7" ht="34.200000000000003" customHeight="1" thickBot="1" x14ac:dyDescent="0.35">
      <c r="A32" s="1" t="s">
        <v>8</v>
      </c>
      <c r="B32" s="1"/>
      <c r="C32" s="1"/>
      <c r="D32" s="1"/>
      <c r="E32" s="1"/>
      <c r="F32" s="1"/>
      <c r="G32" s="1"/>
    </row>
    <row r="33" spans="1:7" x14ac:dyDescent="0.3">
      <c r="A33" s="12" t="s">
        <v>0</v>
      </c>
      <c r="B33" s="5" t="s">
        <v>3</v>
      </c>
      <c r="C33" s="27"/>
      <c r="D33" s="5" t="s">
        <v>4</v>
      </c>
      <c r="E33" s="6"/>
      <c r="F33" s="30" t="s">
        <v>5</v>
      </c>
      <c r="G33" s="6"/>
    </row>
    <row r="34" spans="1:7" ht="16.2" thickBot="1" x14ac:dyDescent="0.35">
      <c r="A34" s="13"/>
      <c r="B34" s="23" t="s">
        <v>1</v>
      </c>
      <c r="C34" s="28" t="s">
        <v>2</v>
      </c>
      <c r="D34" s="23" t="s">
        <v>1</v>
      </c>
      <c r="E34" s="24" t="s">
        <v>2</v>
      </c>
      <c r="F34" s="31" t="s">
        <v>1</v>
      </c>
      <c r="G34" s="24" t="s">
        <v>2</v>
      </c>
    </row>
    <row r="35" spans="1:7" x14ac:dyDescent="0.3">
      <c r="A35" s="25">
        <v>90</v>
      </c>
      <c r="B35" s="16"/>
      <c r="C35" s="29"/>
      <c r="D35" s="14">
        <v>86527489.620000005</v>
      </c>
      <c r="E35" s="14">
        <v>86527489.620000005</v>
      </c>
      <c r="F35" s="32"/>
      <c r="G35" s="17"/>
    </row>
    <row r="36" spans="1:7" ht="62.4" x14ac:dyDescent="0.3">
      <c r="A36" s="26" t="s">
        <v>9</v>
      </c>
      <c r="B36" s="7"/>
      <c r="C36" s="3"/>
      <c r="D36" s="7">
        <v>32776372.18</v>
      </c>
      <c r="E36" s="7">
        <v>32776372.18</v>
      </c>
      <c r="F36" s="4"/>
      <c r="G36" s="8"/>
    </row>
    <row r="37" spans="1:7" ht="62.4" x14ac:dyDescent="0.3">
      <c r="A37" s="26" t="s">
        <v>10</v>
      </c>
      <c r="B37" s="7"/>
      <c r="C37" s="3"/>
      <c r="D37" s="7">
        <v>18052990.370000001</v>
      </c>
      <c r="E37" s="7">
        <v>18052990.370000001</v>
      </c>
      <c r="F37" s="4"/>
      <c r="G37" s="8"/>
    </row>
    <row r="38" spans="1:7" ht="62.4" x14ac:dyDescent="0.3">
      <c r="A38" s="26" t="s">
        <v>11</v>
      </c>
      <c r="B38" s="7"/>
      <c r="C38" s="3"/>
      <c r="D38" s="7">
        <v>1049240.1299999999</v>
      </c>
      <c r="E38" s="7">
        <v>1049240.1299999999</v>
      </c>
      <c r="F38" s="4"/>
      <c r="G38" s="8"/>
    </row>
    <row r="39" spans="1:7" ht="62.4" x14ac:dyDescent="0.3">
      <c r="A39" s="26" t="s">
        <v>12</v>
      </c>
      <c r="B39" s="7"/>
      <c r="C39" s="3"/>
      <c r="D39" s="7">
        <v>1711572.85</v>
      </c>
      <c r="E39" s="7">
        <v>1711572.85</v>
      </c>
      <c r="F39" s="4"/>
      <c r="G39" s="8"/>
    </row>
    <row r="40" spans="1:7" ht="16.2" thickBot="1" x14ac:dyDescent="0.35">
      <c r="A40" s="33" t="s">
        <v>13</v>
      </c>
      <c r="B40" s="19"/>
      <c r="C40" s="18"/>
      <c r="D40" s="19">
        <v>32937314.09</v>
      </c>
      <c r="E40" s="19">
        <v>32937314.09</v>
      </c>
      <c r="F40" s="34"/>
      <c r="G40" s="20"/>
    </row>
    <row r="41" spans="1:7" ht="16.2" thickBot="1" x14ac:dyDescent="0.35">
      <c r="A41" s="45" t="s">
        <v>6</v>
      </c>
      <c r="B41" s="38"/>
      <c r="C41" s="46"/>
      <c r="D41" s="38">
        <v>86527489.620000005</v>
      </c>
      <c r="E41" s="38">
        <v>86527489.620000005</v>
      </c>
      <c r="F41" s="47"/>
      <c r="G41" s="42"/>
    </row>
    <row r="43" spans="1:7" ht="34.200000000000003" customHeight="1" thickBot="1" x14ac:dyDescent="0.35">
      <c r="A43" s="1" t="s">
        <v>14</v>
      </c>
      <c r="B43" s="1"/>
      <c r="C43" s="1"/>
      <c r="D43" s="1"/>
      <c r="E43" s="1"/>
      <c r="F43" s="1"/>
      <c r="G43" s="1"/>
    </row>
    <row r="44" spans="1:7" x14ac:dyDescent="0.3">
      <c r="A44" s="12" t="s">
        <v>0</v>
      </c>
      <c r="B44" s="5" t="s">
        <v>3</v>
      </c>
      <c r="C44" s="6"/>
      <c r="D44" s="5" t="s">
        <v>4</v>
      </c>
      <c r="E44" s="6"/>
      <c r="F44" s="5" t="s">
        <v>5</v>
      </c>
      <c r="G44" s="6"/>
    </row>
    <row r="45" spans="1:7" ht="16.2" thickBot="1" x14ac:dyDescent="0.35">
      <c r="A45" s="13"/>
      <c r="B45" s="23" t="s">
        <v>1</v>
      </c>
      <c r="C45" s="24" t="s">
        <v>2</v>
      </c>
      <c r="D45" s="23" t="s">
        <v>1</v>
      </c>
      <c r="E45" s="24" t="s">
        <v>2</v>
      </c>
      <c r="F45" s="23" t="s">
        <v>1</v>
      </c>
      <c r="G45" s="24" t="s">
        <v>2</v>
      </c>
    </row>
    <row r="46" spans="1:7" x14ac:dyDescent="0.3">
      <c r="A46" s="52">
        <v>91</v>
      </c>
      <c r="B46" s="14"/>
      <c r="C46" s="15"/>
      <c r="D46" s="14">
        <v>106660.06</v>
      </c>
      <c r="E46" s="15">
        <v>106660.06</v>
      </c>
      <c r="F46" s="14"/>
      <c r="G46" s="15"/>
    </row>
    <row r="47" spans="1:7" x14ac:dyDescent="0.3">
      <c r="A47" s="49" t="s">
        <v>15</v>
      </c>
      <c r="B47" s="7"/>
      <c r="C47" s="8"/>
      <c r="D47" s="7">
        <v>1294.8599999999999</v>
      </c>
      <c r="E47" s="8">
        <v>1294.8599999999999</v>
      </c>
      <c r="F47" s="7"/>
      <c r="G47" s="8"/>
    </row>
    <row r="48" spans="1:7" x14ac:dyDescent="0.3">
      <c r="A48" s="49" t="s">
        <v>16</v>
      </c>
      <c r="B48" s="7"/>
      <c r="C48" s="8"/>
      <c r="D48" s="7">
        <v>52682.6</v>
      </c>
      <c r="E48" s="8">
        <v>52682.6</v>
      </c>
      <c r="F48" s="7"/>
      <c r="G48" s="8"/>
    </row>
    <row r="49" spans="1:7" ht="16.2" thickBot="1" x14ac:dyDescent="0.35">
      <c r="A49" s="50" t="s">
        <v>17</v>
      </c>
      <c r="B49" s="19"/>
      <c r="C49" s="20"/>
      <c r="D49" s="19">
        <v>52682.6</v>
      </c>
      <c r="E49" s="20">
        <v>52682.6</v>
      </c>
      <c r="F49" s="19"/>
      <c r="G49" s="20"/>
    </row>
    <row r="50" spans="1:7" ht="16.2" thickBot="1" x14ac:dyDescent="0.35">
      <c r="A50" s="51" t="s">
        <v>6</v>
      </c>
      <c r="B50" s="38"/>
      <c r="C50" s="42"/>
      <c r="D50" s="38">
        <v>106660.06</v>
      </c>
      <c r="E50" s="42">
        <v>106660.06</v>
      </c>
      <c r="F50" s="38"/>
      <c r="G50" s="42"/>
    </row>
  </sheetData>
  <mergeCells count="15">
    <mergeCell ref="A33:A34"/>
    <mergeCell ref="B33:C33"/>
    <mergeCell ref="D33:E33"/>
    <mergeCell ref="F33:G33"/>
    <mergeCell ref="A43:G43"/>
    <mergeCell ref="A44:A45"/>
    <mergeCell ref="B44:C44"/>
    <mergeCell ref="D44:E44"/>
    <mergeCell ref="F44:G44"/>
    <mergeCell ref="B2:C2"/>
    <mergeCell ref="D2:E2"/>
    <mergeCell ref="F2:G2"/>
    <mergeCell ref="A1:G1"/>
    <mergeCell ref="A2:A3"/>
    <mergeCell ref="A32:G3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E210-5FE2-405E-9AF1-BA12EEED0167}">
  <dimension ref="A1:G50"/>
  <sheetViews>
    <sheetView topLeftCell="A25" workbookViewId="0">
      <selection activeCell="A43" sqref="A43:XFD50"/>
    </sheetView>
  </sheetViews>
  <sheetFormatPr defaultRowHeight="15.6" x14ac:dyDescent="0.3"/>
  <cols>
    <col min="1" max="1" width="26.33203125" style="2" customWidth="1"/>
    <col min="2" max="7" width="17.33203125" style="2" customWidth="1"/>
  </cols>
  <sheetData>
    <row r="1" spans="1:7" ht="16.2" thickBot="1" x14ac:dyDescent="0.35">
      <c r="A1" s="1" t="s">
        <v>7</v>
      </c>
      <c r="B1" s="1"/>
      <c r="C1" s="1"/>
      <c r="D1" s="1"/>
      <c r="E1" s="1"/>
      <c r="F1" s="1"/>
      <c r="G1" s="1"/>
    </row>
    <row r="2" spans="1:7" x14ac:dyDescent="0.3">
      <c r="A2" s="12" t="s">
        <v>0</v>
      </c>
      <c r="B2" s="5" t="s">
        <v>3</v>
      </c>
      <c r="C2" s="6"/>
      <c r="D2" s="5" t="s">
        <v>4</v>
      </c>
      <c r="E2" s="6"/>
      <c r="F2" s="5" t="s">
        <v>5</v>
      </c>
      <c r="G2" s="6"/>
    </row>
    <row r="3" spans="1:7" ht="16.2" thickBot="1" x14ac:dyDescent="0.35">
      <c r="A3" s="13"/>
      <c r="B3" s="23" t="s">
        <v>1</v>
      </c>
      <c r="C3" s="24" t="s">
        <v>2</v>
      </c>
      <c r="D3" s="39" t="s">
        <v>1</v>
      </c>
      <c r="E3" s="40" t="s">
        <v>2</v>
      </c>
      <c r="F3" s="23" t="s">
        <v>1</v>
      </c>
      <c r="G3" s="24" t="s">
        <v>2</v>
      </c>
    </row>
    <row r="4" spans="1:7" x14ac:dyDescent="0.3">
      <c r="A4" s="11">
        <v>1</v>
      </c>
      <c r="B4" s="16">
        <v>6324255.8200000003</v>
      </c>
      <c r="C4" s="29"/>
      <c r="D4" s="16"/>
      <c r="E4" s="17"/>
      <c r="F4" s="16">
        <v>6324255.8200000003</v>
      </c>
      <c r="G4" s="17"/>
    </row>
    <row r="5" spans="1:7" x14ac:dyDescent="0.3">
      <c r="A5" s="3">
        <v>2</v>
      </c>
      <c r="B5" s="7"/>
      <c r="C5" s="3">
        <v>816874.75</v>
      </c>
      <c r="D5" s="7"/>
      <c r="E5" s="8">
        <v>894411</v>
      </c>
      <c r="F5" s="4"/>
      <c r="G5" s="8">
        <f>C5+E5</f>
        <v>1711285.75</v>
      </c>
    </row>
    <row r="6" spans="1:7" x14ac:dyDescent="0.3">
      <c r="A6" s="3">
        <v>10</v>
      </c>
      <c r="B6" s="7">
        <v>2145002.5</v>
      </c>
      <c r="C6" s="3"/>
      <c r="D6" s="7">
        <v>15140308.52</v>
      </c>
      <c r="E6" s="8">
        <v>5681613.5800000001</v>
      </c>
      <c r="F6" s="4">
        <f>B6+D6-E6</f>
        <v>11603697.439999999</v>
      </c>
      <c r="G6" s="8"/>
    </row>
    <row r="7" spans="1:7" x14ac:dyDescent="0.3">
      <c r="A7" s="3">
        <v>20</v>
      </c>
      <c r="B7" s="7"/>
      <c r="C7" s="3"/>
      <c r="D7" s="7">
        <v>14858416.560000001</v>
      </c>
      <c r="E7" s="8">
        <v>14858416.560000001</v>
      </c>
      <c r="F7" s="4"/>
      <c r="G7" s="8"/>
    </row>
    <row r="8" spans="1:7" x14ac:dyDescent="0.3">
      <c r="A8" s="3">
        <v>26</v>
      </c>
      <c r="B8" s="7"/>
      <c r="C8" s="3"/>
      <c r="D8" s="7">
        <v>1711472.85</v>
      </c>
      <c r="E8" s="8">
        <v>1711472.85</v>
      </c>
      <c r="F8" s="4"/>
      <c r="G8" s="8"/>
    </row>
    <row r="9" spans="1:7" x14ac:dyDescent="0.3">
      <c r="A9" s="3">
        <v>43</v>
      </c>
      <c r="B9" s="7">
        <v>5346044.32</v>
      </c>
      <c r="C9" s="3"/>
      <c r="D9" s="7">
        <v>14328021.310000001</v>
      </c>
      <c r="E9" s="8">
        <v>16248868.460000001</v>
      </c>
      <c r="F9" s="4">
        <f>B9+D9-E9</f>
        <v>3425197.1700000018</v>
      </c>
      <c r="G9" s="8"/>
    </row>
    <row r="10" spans="1:7" x14ac:dyDescent="0.3">
      <c r="A10" s="3">
        <v>44</v>
      </c>
      <c r="B10" s="7"/>
      <c r="C10" s="3"/>
      <c r="D10" s="7">
        <v>1049240.1299999999</v>
      </c>
      <c r="E10" s="8">
        <v>1049240.1299999999</v>
      </c>
      <c r="F10" s="4"/>
      <c r="G10" s="8"/>
    </row>
    <row r="11" spans="1:7" x14ac:dyDescent="0.3">
      <c r="A11" s="3">
        <v>45</v>
      </c>
      <c r="B11" s="7">
        <v>3360049</v>
      </c>
      <c r="C11" s="3"/>
      <c r="D11" s="7">
        <v>2158346.3199999998</v>
      </c>
      <c r="E11" s="8">
        <v>5416774.6900000004</v>
      </c>
      <c r="F11" s="4">
        <f>B11+D11-E11</f>
        <v>101620.62999999989</v>
      </c>
      <c r="G11" s="8"/>
    </row>
    <row r="12" spans="1:7" x14ac:dyDescent="0.3">
      <c r="A12" s="3">
        <v>50</v>
      </c>
      <c r="B12" s="7">
        <v>1857.67</v>
      </c>
      <c r="C12" s="3"/>
      <c r="D12" s="7">
        <v>936988.12</v>
      </c>
      <c r="E12" s="8">
        <v>937007.43</v>
      </c>
      <c r="F12" s="4">
        <f>B12+D12-E12</f>
        <v>1838.359999999986</v>
      </c>
      <c r="G12" s="8"/>
    </row>
    <row r="13" spans="1:7" x14ac:dyDescent="0.3">
      <c r="A13" s="3">
        <v>51</v>
      </c>
      <c r="B13" s="7">
        <v>10150.1</v>
      </c>
      <c r="C13" s="3"/>
      <c r="D13" s="7">
        <v>716570</v>
      </c>
      <c r="E13" s="8">
        <v>725620.1</v>
      </c>
      <c r="F13" s="4">
        <f>B13+D13-E13</f>
        <v>1100</v>
      </c>
      <c r="G13" s="8"/>
    </row>
    <row r="14" spans="1:7" x14ac:dyDescent="0.3">
      <c r="A14" s="3">
        <v>60</v>
      </c>
      <c r="B14" s="7"/>
      <c r="C14" s="3">
        <v>37559438.329999998</v>
      </c>
      <c r="D14" s="7">
        <v>33614152.549999997</v>
      </c>
      <c r="E14" s="8">
        <v>22324709.199999999</v>
      </c>
      <c r="F14" s="4"/>
      <c r="G14" s="8">
        <f>C14-D14+E14</f>
        <v>26269994.98</v>
      </c>
    </row>
    <row r="15" spans="1:7" x14ac:dyDescent="0.3">
      <c r="A15" s="3">
        <v>62</v>
      </c>
      <c r="B15" s="7">
        <v>37538950.479999997</v>
      </c>
      <c r="C15" s="3"/>
      <c r="D15" s="7">
        <v>33015986.579999998</v>
      </c>
      <c r="E15" s="8">
        <v>16391460.5</v>
      </c>
      <c r="F15" s="4">
        <f>B15+D15-E15</f>
        <v>54163476.560000002</v>
      </c>
      <c r="G15" s="8"/>
    </row>
    <row r="16" spans="1:7" x14ac:dyDescent="0.3">
      <c r="A16" s="3">
        <v>66</v>
      </c>
      <c r="B16" s="7"/>
      <c r="C16" s="3"/>
      <c r="D16" s="7"/>
      <c r="E16" s="8">
        <v>136700</v>
      </c>
      <c r="F16" s="4"/>
      <c r="G16" s="8">
        <v>136700</v>
      </c>
    </row>
    <row r="17" spans="1:7" x14ac:dyDescent="0.3">
      <c r="A17" s="3">
        <v>67</v>
      </c>
      <c r="B17" s="7"/>
      <c r="C17" s="3">
        <v>136700</v>
      </c>
      <c r="D17" s="7">
        <v>136700</v>
      </c>
      <c r="E17" s="8"/>
      <c r="F17" s="4"/>
      <c r="G17" s="8"/>
    </row>
    <row r="18" spans="1:7" x14ac:dyDescent="0.3">
      <c r="A18" s="3">
        <v>68</v>
      </c>
      <c r="B18" s="7"/>
      <c r="C18" s="3">
        <v>182500</v>
      </c>
      <c r="D18" s="7">
        <v>258953.3</v>
      </c>
      <c r="E18" s="8">
        <v>321628.59999999998</v>
      </c>
      <c r="F18" s="4"/>
      <c r="G18" s="8">
        <f>C18-D18+E18</f>
        <v>245175.3</v>
      </c>
    </row>
    <row r="19" spans="1:7" x14ac:dyDescent="0.3">
      <c r="A19" s="3">
        <v>69</v>
      </c>
      <c r="B19" s="7"/>
      <c r="C19" s="3">
        <v>90346.37</v>
      </c>
      <c r="D19" s="7">
        <v>236213.37</v>
      </c>
      <c r="E19" s="8">
        <v>416565.62</v>
      </c>
      <c r="F19" s="4"/>
      <c r="G19" s="8">
        <f>C19-D19+E19</f>
        <v>270698.62</v>
      </c>
    </row>
    <row r="20" spans="1:7" x14ac:dyDescent="0.3">
      <c r="A20" s="3">
        <v>70</v>
      </c>
      <c r="B20" s="7"/>
      <c r="C20" s="3">
        <v>125279.88</v>
      </c>
      <c r="D20" s="7">
        <v>1360505.16</v>
      </c>
      <c r="E20" s="8">
        <v>1398400.69</v>
      </c>
      <c r="F20" s="4"/>
      <c r="G20" s="8">
        <f>C20-D20+E20</f>
        <v>163175.41000000015</v>
      </c>
    </row>
    <row r="21" spans="1:7" x14ac:dyDescent="0.3">
      <c r="A21" s="3">
        <v>71</v>
      </c>
      <c r="B21" s="7"/>
      <c r="C21" s="3">
        <v>6458.98</v>
      </c>
      <c r="D21" s="7">
        <v>39055.64</v>
      </c>
      <c r="E21" s="8">
        <v>39791.64</v>
      </c>
      <c r="F21" s="4"/>
      <c r="G21" s="8">
        <f>C21-D21+E21</f>
        <v>7194.98</v>
      </c>
    </row>
    <row r="22" spans="1:7" x14ac:dyDescent="0.3">
      <c r="A22" s="3">
        <v>73</v>
      </c>
      <c r="B22" s="7"/>
      <c r="C22" s="3"/>
      <c r="D22" s="7">
        <v>126930.96</v>
      </c>
      <c r="E22" s="8">
        <v>126930.96</v>
      </c>
      <c r="F22" s="4"/>
      <c r="G22" s="8"/>
    </row>
    <row r="23" spans="1:7" x14ac:dyDescent="0.3">
      <c r="A23" s="3">
        <v>76</v>
      </c>
      <c r="B23" s="7"/>
      <c r="C23" s="3">
        <v>1355268.94</v>
      </c>
      <c r="D23" s="7">
        <v>42081767.909999996</v>
      </c>
      <c r="E23" s="8">
        <v>61332735.18</v>
      </c>
      <c r="F23" s="4"/>
      <c r="G23" s="8">
        <f>C23-D23+E23</f>
        <v>20606236.210000001</v>
      </c>
    </row>
    <row r="24" spans="1:7" x14ac:dyDescent="0.3">
      <c r="A24" s="3">
        <v>80</v>
      </c>
      <c r="B24" s="7"/>
      <c r="C24" s="3">
        <v>10000</v>
      </c>
      <c r="D24" s="7"/>
      <c r="E24" s="8"/>
      <c r="F24" s="4"/>
      <c r="G24" s="8">
        <v>10000</v>
      </c>
    </row>
    <row r="25" spans="1:7" x14ac:dyDescent="0.3">
      <c r="A25" s="3">
        <v>84</v>
      </c>
      <c r="B25" s="7"/>
      <c r="C25" s="3">
        <v>14443442.640000001</v>
      </c>
      <c r="D25" s="7"/>
      <c r="E25" s="8">
        <v>11757282.09</v>
      </c>
      <c r="F25" s="4"/>
      <c r="G25" s="8">
        <f>C25+E25</f>
        <v>26200724.73</v>
      </c>
    </row>
    <row r="26" spans="1:7" x14ac:dyDescent="0.3">
      <c r="A26" s="3">
        <v>90</v>
      </c>
      <c r="B26" s="7"/>
      <c r="C26" s="3"/>
      <c r="D26" s="7">
        <v>89546369.620000005</v>
      </c>
      <c r="E26" s="7">
        <v>89546369.620000005</v>
      </c>
      <c r="F26" s="4"/>
      <c r="G26" s="8"/>
    </row>
    <row r="27" spans="1:7" x14ac:dyDescent="0.3">
      <c r="A27" s="3">
        <v>91</v>
      </c>
      <c r="B27" s="7"/>
      <c r="C27" s="3"/>
      <c r="D27" s="7">
        <v>106660.06</v>
      </c>
      <c r="E27" s="8">
        <v>106660.06</v>
      </c>
      <c r="F27" s="4"/>
      <c r="G27" s="8"/>
    </row>
    <row r="28" spans="1:7" x14ac:dyDescent="0.3">
      <c r="A28" s="3">
        <v>94</v>
      </c>
      <c r="B28" s="7"/>
      <c r="C28" s="3"/>
      <c r="D28" s="7">
        <v>27110.39</v>
      </c>
      <c r="E28" s="8">
        <v>27110.39</v>
      </c>
      <c r="F28" s="4"/>
      <c r="G28" s="8"/>
    </row>
    <row r="29" spans="1:7" ht="16.2" thickBot="1" x14ac:dyDescent="0.35">
      <c r="A29" s="18">
        <v>99</v>
      </c>
      <c r="B29" s="19"/>
      <c r="C29" s="18"/>
      <c r="D29" s="9">
        <v>12297209.74</v>
      </c>
      <c r="E29" s="10">
        <v>12297209.74</v>
      </c>
      <c r="F29" s="34"/>
      <c r="G29" s="20"/>
    </row>
    <row r="30" spans="1:7" ht="16.2" thickBot="1" x14ac:dyDescent="0.35">
      <c r="A30" s="41" t="s">
        <v>6</v>
      </c>
      <c r="B30" s="38">
        <f>SUM(B4:B29)</f>
        <v>54726309.890000001</v>
      </c>
      <c r="C30" s="42">
        <f>SUM(C4:C29)</f>
        <v>54726309.889999993</v>
      </c>
      <c r="D30" s="43">
        <f>SUM(D4:D29)</f>
        <v>263746979.08999997</v>
      </c>
      <c r="E30" s="44">
        <f>SUM(E4:E29)</f>
        <v>263746979.09</v>
      </c>
      <c r="F30" s="38">
        <f>SUM(F4:F29)</f>
        <v>75621185.980000004</v>
      </c>
      <c r="G30" s="42">
        <f>SUM(G4:G29)</f>
        <v>75621185.980000004</v>
      </c>
    </row>
    <row r="32" spans="1:7" ht="16.2" thickBot="1" x14ac:dyDescent="0.35">
      <c r="A32" s="1" t="s">
        <v>8</v>
      </c>
      <c r="B32" s="1"/>
      <c r="C32" s="1"/>
      <c r="D32" s="1"/>
      <c r="E32" s="1"/>
      <c r="F32" s="1"/>
      <c r="G32" s="1"/>
    </row>
    <row r="33" spans="1:7" x14ac:dyDescent="0.3">
      <c r="A33" s="12" t="s">
        <v>0</v>
      </c>
      <c r="B33" s="5" t="s">
        <v>3</v>
      </c>
      <c r="C33" s="27"/>
      <c r="D33" s="5" t="s">
        <v>4</v>
      </c>
      <c r="E33" s="6"/>
      <c r="F33" s="30" t="s">
        <v>5</v>
      </c>
      <c r="G33" s="6"/>
    </row>
    <row r="34" spans="1:7" ht="16.2" thickBot="1" x14ac:dyDescent="0.35">
      <c r="A34" s="13"/>
      <c r="B34" s="23" t="s">
        <v>1</v>
      </c>
      <c r="C34" s="28" t="s">
        <v>2</v>
      </c>
      <c r="D34" s="23" t="s">
        <v>1</v>
      </c>
      <c r="E34" s="24" t="s">
        <v>2</v>
      </c>
      <c r="F34" s="31" t="s">
        <v>1</v>
      </c>
      <c r="G34" s="24" t="s">
        <v>2</v>
      </c>
    </row>
    <row r="35" spans="1:7" x14ac:dyDescent="0.3">
      <c r="A35" s="25">
        <v>90</v>
      </c>
      <c r="B35" s="16"/>
      <c r="C35" s="29"/>
      <c r="D35" s="7">
        <v>96546369.620000005</v>
      </c>
      <c r="E35" s="7">
        <v>96546369.620000005</v>
      </c>
      <c r="F35" s="32"/>
      <c r="G35" s="17"/>
    </row>
    <row r="36" spans="1:7" ht="62.4" x14ac:dyDescent="0.3">
      <c r="A36" s="26" t="s">
        <v>9</v>
      </c>
      <c r="B36" s="7"/>
      <c r="C36" s="3"/>
      <c r="D36" s="7">
        <v>33346372.18</v>
      </c>
      <c r="E36" s="7">
        <v>33346372.18</v>
      </c>
      <c r="F36" s="4"/>
      <c r="G36" s="8"/>
    </row>
    <row r="37" spans="1:7" ht="62.4" x14ac:dyDescent="0.3">
      <c r="A37" s="26" t="s">
        <v>10</v>
      </c>
      <c r="B37" s="7"/>
      <c r="C37" s="3"/>
      <c r="D37" s="7">
        <v>25536441.370000001</v>
      </c>
      <c r="E37" s="7">
        <v>25536441.370000001</v>
      </c>
      <c r="F37" s="4"/>
      <c r="G37" s="8"/>
    </row>
    <row r="38" spans="1:7" ht="62.4" x14ac:dyDescent="0.3">
      <c r="A38" s="26" t="s">
        <v>11</v>
      </c>
      <c r="B38" s="7"/>
      <c r="C38" s="3"/>
      <c r="D38" s="7">
        <v>1749240.13</v>
      </c>
      <c r="E38" s="7">
        <v>1749240.13</v>
      </c>
      <c r="F38" s="4"/>
      <c r="G38" s="8"/>
    </row>
    <row r="39" spans="1:7" ht="62.4" x14ac:dyDescent="0.3">
      <c r="A39" s="26" t="s">
        <v>12</v>
      </c>
      <c r="B39" s="7"/>
      <c r="C39" s="3"/>
      <c r="D39" s="7">
        <v>2011572.85</v>
      </c>
      <c r="E39" s="7">
        <v>2011572.85</v>
      </c>
      <c r="F39" s="4"/>
      <c r="G39" s="8"/>
    </row>
    <row r="40" spans="1:7" ht="16.2" thickBot="1" x14ac:dyDescent="0.35">
      <c r="A40" s="33" t="s">
        <v>13</v>
      </c>
      <c r="B40" s="19"/>
      <c r="C40" s="18"/>
      <c r="D40" s="19">
        <v>32937314.09</v>
      </c>
      <c r="E40" s="19">
        <v>32937314.09</v>
      </c>
      <c r="F40" s="34"/>
      <c r="G40" s="20"/>
    </row>
    <row r="41" spans="1:7" ht="16.2" thickBot="1" x14ac:dyDescent="0.35">
      <c r="A41" s="35" t="s">
        <v>6</v>
      </c>
      <c r="B41" s="21"/>
      <c r="C41" s="36"/>
      <c r="D41" s="38">
        <v>96546369.620000005</v>
      </c>
      <c r="E41" s="38">
        <v>96546369.620000005</v>
      </c>
      <c r="F41" s="37"/>
      <c r="G41" s="22"/>
    </row>
    <row r="43" spans="1:7" ht="34.200000000000003" customHeight="1" thickBot="1" x14ac:dyDescent="0.35">
      <c r="A43" s="1" t="s">
        <v>14</v>
      </c>
      <c r="B43" s="1"/>
      <c r="C43" s="1"/>
      <c r="D43" s="1"/>
      <c r="E43" s="1"/>
      <c r="F43" s="1"/>
      <c r="G43" s="1"/>
    </row>
    <row r="44" spans="1:7" x14ac:dyDescent="0.3">
      <c r="A44" s="12" t="s">
        <v>0</v>
      </c>
      <c r="B44" s="5" t="s">
        <v>3</v>
      </c>
      <c r="C44" s="6"/>
      <c r="D44" s="5" t="s">
        <v>4</v>
      </c>
      <c r="E44" s="6"/>
      <c r="F44" s="5" t="s">
        <v>5</v>
      </c>
      <c r="G44" s="6"/>
    </row>
    <row r="45" spans="1:7" ht="16.2" thickBot="1" x14ac:dyDescent="0.35">
      <c r="A45" s="13"/>
      <c r="B45" s="23" t="s">
        <v>1</v>
      </c>
      <c r="C45" s="24" t="s">
        <v>2</v>
      </c>
      <c r="D45" s="23" t="s">
        <v>1</v>
      </c>
      <c r="E45" s="24" t="s">
        <v>2</v>
      </c>
      <c r="F45" s="23" t="s">
        <v>1</v>
      </c>
      <c r="G45" s="24" t="s">
        <v>2</v>
      </c>
    </row>
    <row r="46" spans="1:7" x14ac:dyDescent="0.3">
      <c r="A46" s="52">
        <v>91</v>
      </c>
      <c r="B46" s="14"/>
      <c r="C46" s="15"/>
      <c r="D46" s="14">
        <v>106660.06</v>
      </c>
      <c r="E46" s="15">
        <v>106660.06</v>
      </c>
      <c r="F46" s="14"/>
      <c r="G46" s="15"/>
    </row>
    <row r="47" spans="1:7" x14ac:dyDescent="0.3">
      <c r="A47" s="49" t="s">
        <v>15</v>
      </c>
      <c r="B47" s="7"/>
      <c r="C47" s="8"/>
      <c r="D47" s="7">
        <v>1294.8599999999999</v>
      </c>
      <c r="E47" s="8">
        <v>1294.8599999999999</v>
      </c>
      <c r="F47" s="7"/>
      <c r="G47" s="8"/>
    </row>
    <row r="48" spans="1:7" x14ac:dyDescent="0.3">
      <c r="A48" s="49" t="s">
        <v>16</v>
      </c>
      <c r="B48" s="7"/>
      <c r="C48" s="8"/>
      <c r="D48" s="7">
        <v>52682.6</v>
      </c>
      <c r="E48" s="8">
        <v>52682.6</v>
      </c>
      <c r="F48" s="7"/>
      <c r="G48" s="8"/>
    </row>
    <row r="49" spans="1:7" ht="16.2" thickBot="1" x14ac:dyDescent="0.35">
      <c r="A49" s="50" t="s">
        <v>17</v>
      </c>
      <c r="B49" s="19"/>
      <c r="C49" s="20"/>
      <c r="D49" s="19">
        <v>52682.6</v>
      </c>
      <c r="E49" s="20">
        <v>52682.6</v>
      </c>
      <c r="F49" s="19"/>
      <c r="G49" s="20"/>
    </row>
    <row r="50" spans="1:7" ht="16.2" thickBot="1" x14ac:dyDescent="0.35">
      <c r="A50" s="51" t="s">
        <v>6</v>
      </c>
      <c r="B50" s="38"/>
      <c r="C50" s="42"/>
      <c r="D50" s="38">
        <v>106660.06</v>
      </c>
      <c r="E50" s="42">
        <v>106660.06</v>
      </c>
      <c r="F50" s="38"/>
      <c r="G50" s="42"/>
    </row>
  </sheetData>
  <mergeCells count="15">
    <mergeCell ref="A33:A34"/>
    <mergeCell ref="B33:C33"/>
    <mergeCell ref="D33:E33"/>
    <mergeCell ref="F33:G33"/>
    <mergeCell ref="A43:G43"/>
    <mergeCell ref="A44:A45"/>
    <mergeCell ref="B44:C44"/>
    <mergeCell ref="D44:E44"/>
    <mergeCell ref="F44:G44"/>
    <mergeCell ref="A1:G1"/>
    <mergeCell ref="A2:A3"/>
    <mergeCell ref="B2:C2"/>
    <mergeCell ref="D2:E2"/>
    <mergeCell ref="F2:G2"/>
    <mergeCell ref="A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AC17-0AB8-4890-B44C-DDC49C436CDF}">
  <dimension ref="A1:I50"/>
  <sheetViews>
    <sheetView topLeftCell="A16" workbookViewId="0">
      <selection activeCell="C55" sqref="C55"/>
    </sheetView>
  </sheetViews>
  <sheetFormatPr defaultRowHeight="15.6" x14ac:dyDescent="0.3"/>
  <cols>
    <col min="1" max="1" width="26.33203125" style="2" customWidth="1"/>
    <col min="2" max="7" width="17.33203125" style="2" customWidth="1"/>
    <col min="9" max="9" width="10.6640625" bestFit="1" customWidth="1"/>
  </cols>
  <sheetData>
    <row r="1" spans="1:7" ht="16.2" thickBot="1" x14ac:dyDescent="0.35">
      <c r="A1" s="1" t="s">
        <v>7</v>
      </c>
      <c r="B1" s="1"/>
      <c r="C1" s="1"/>
      <c r="D1" s="1"/>
      <c r="E1" s="1"/>
      <c r="F1" s="1"/>
      <c r="G1" s="1"/>
    </row>
    <row r="2" spans="1:7" x14ac:dyDescent="0.3">
      <c r="A2" s="12" t="s">
        <v>0</v>
      </c>
      <c r="B2" s="5" t="s">
        <v>3</v>
      </c>
      <c r="C2" s="6"/>
      <c r="D2" s="5" t="s">
        <v>4</v>
      </c>
      <c r="E2" s="6"/>
      <c r="F2" s="5" t="s">
        <v>5</v>
      </c>
      <c r="G2" s="6"/>
    </row>
    <row r="3" spans="1:7" ht="16.2" thickBot="1" x14ac:dyDescent="0.35">
      <c r="A3" s="13"/>
      <c r="B3" s="23" t="s">
        <v>1</v>
      </c>
      <c r="C3" s="24" t="s">
        <v>2</v>
      </c>
      <c r="D3" s="39" t="s">
        <v>1</v>
      </c>
      <c r="E3" s="40" t="s">
        <v>2</v>
      </c>
      <c r="F3" s="23" t="s">
        <v>1</v>
      </c>
      <c r="G3" s="24" t="s">
        <v>2</v>
      </c>
    </row>
    <row r="4" spans="1:7" x14ac:dyDescent="0.3">
      <c r="A4" s="11">
        <v>1</v>
      </c>
      <c r="B4" s="16">
        <v>7324375.8200000003</v>
      </c>
      <c r="C4" s="29"/>
      <c r="D4" s="16"/>
      <c r="E4" s="17"/>
      <c r="F4" s="16">
        <v>7324375.8200000003</v>
      </c>
      <c r="G4" s="17"/>
    </row>
    <row r="5" spans="1:7" x14ac:dyDescent="0.3">
      <c r="A5" s="3">
        <v>2</v>
      </c>
      <c r="B5" s="7"/>
      <c r="C5" s="3">
        <v>902874.75</v>
      </c>
      <c r="D5" s="7"/>
      <c r="E5" s="8">
        <v>894411</v>
      </c>
      <c r="F5" s="4"/>
      <c r="G5" s="8">
        <f>C5+E5</f>
        <v>1797285.75</v>
      </c>
    </row>
    <row r="6" spans="1:7" x14ac:dyDescent="0.3">
      <c r="A6" s="3">
        <v>10</v>
      </c>
      <c r="B6" s="7">
        <v>3147645.5</v>
      </c>
      <c r="C6" s="3"/>
      <c r="D6" s="7">
        <v>15140308.52</v>
      </c>
      <c r="E6" s="8">
        <v>5681613.5800000001</v>
      </c>
      <c r="F6" s="4">
        <f>B6+D6-E6</f>
        <v>12606340.439999999</v>
      </c>
      <c r="G6" s="8"/>
    </row>
    <row r="7" spans="1:7" x14ac:dyDescent="0.3">
      <c r="A7" s="3">
        <v>20</v>
      </c>
      <c r="B7" s="7"/>
      <c r="C7" s="3"/>
      <c r="D7" s="7">
        <v>14858416.560000001</v>
      </c>
      <c r="E7" s="8">
        <v>14858416.560000001</v>
      </c>
      <c r="F7" s="4"/>
      <c r="G7" s="8"/>
    </row>
    <row r="8" spans="1:7" x14ac:dyDescent="0.3">
      <c r="A8" s="3">
        <v>26</v>
      </c>
      <c r="B8" s="7"/>
      <c r="C8" s="3"/>
      <c r="D8" s="7">
        <v>1711472.85</v>
      </c>
      <c r="E8" s="8">
        <v>1711472.85</v>
      </c>
      <c r="F8" s="4"/>
      <c r="G8" s="8"/>
    </row>
    <row r="9" spans="1:7" x14ac:dyDescent="0.3">
      <c r="A9" s="3">
        <v>43</v>
      </c>
      <c r="B9" s="7">
        <v>4898098.32</v>
      </c>
      <c r="C9" s="3"/>
      <c r="D9" s="7">
        <v>14328021.310000001</v>
      </c>
      <c r="E9" s="8">
        <v>16248868.460000001</v>
      </c>
      <c r="F9" s="4">
        <f>B9+D9-E9</f>
        <v>2977251.1700000018</v>
      </c>
      <c r="G9" s="8"/>
    </row>
    <row r="10" spans="1:7" x14ac:dyDescent="0.3">
      <c r="A10" s="3">
        <v>44</v>
      </c>
      <c r="B10" s="7"/>
      <c r="C10" s="3"/>
      <c r="D10" s="7">
        <v>1049240.1299999999</v>
      </c>
      <c r="E10" s="8">
        <v>1049240.1299999999</v>
      </c>
      <c r="F10" s="4"/>
      <c r="G10" s="8"/>
    </row>
    <row r="11" spans="1:7" x14ac:dyDescent="0.3">
      <c r="A11" s="3">
        <v>45</v>
      </c>
      <c r="B11" s="7">
        <v>6980495</v>
      </c>
      <c r="C11" s="3"/>
      <c r="D11" s="7">
        <v>2158346.3199999998</v>
      </c>
      <c r="E11" s="8">
        <v>5416774.6900000004</v>
      </c>
      <c r="F11" s="4">
        <f>B11+D11-E11</f>
        <v>3722066.63</v>
      </c>
      <c r="G11" s="8"/>
    </row>
    <row r="12" spans="1:7" x14ac:dyDescent="0.3">
      <c r="A12" s="3">
        <v>50</v>
      </c>
      <c r="B12" s="7">
        <v>2857.67</v>
      </c>
      <c r="C12" s="3"/>
      <c r="D12" s="7">
        <v>936988.12</v>
      </c>
      <c r="E12" s="8">
        <v>937007.43</v>
      </c>
      <c r="F12" s="4">
        <f>B12+D12-E12</f>
        <v>2838.359999999986</v>
      </c>
      <c r="G12" s="8"/>
    </row>
    <row r="13" spans="1:7" x14ac:dyDescent="0.3">
      <c r="A13" s="3">
        <v>51</v>
      </c>
      <c r="B13" s="7">
        <v>12156.1</v>
      </c>
      <c r="C13" s="3"/>
      <c r="D13" s="7">
        <v>716570</v>
      </c>
      <c r="E13" s="8">
        <v>725620.1</v>
      </c>
      <c r="F13" s="4">
        <f>B13+D13-E13</f>
        <v>3106</v>
      </c>
      <c r="G13" s="8"/>
    </row>
    <row r="14" spans="1:7" x14ac:dyDescent="0.3">
      <c r="A14" s="3">
        <v>60</v>
      </c>
      <c r="B14" s="7"/>
      <c r="C14" s="3">
        <v>38559438.329999998</v>
      </c>
      <c r="D14" s="7">
        <v>33614152.549999997</v>
      </c>
      <c r="E14" s="8">
        <v>22324709.199999999</v>
      </c>
      <c r="F14" s="4"/>
      <c r="G14" s="8">
        <f>C14-D14+E14</f>
        <v>27269994.98</v>
      </c>
    </row>
    <row r="15" spans="1:7" x14ac:dyDescent="0.3">
      <c r="A15" s="3">
        <v>62</v>
      </c>
      <c r="B15" s="7">
        <v>43573950.479999997</v>
      </c>
      <c r="C15" s="3"/>
      <c r="D15" s="7">
        <v>33015986.579999998</v>
      </c>
      <c r="E15" s="8">
        <v>16391460.5</v>
      </c>
      <c r="F15" s="4">
        <f>B15+D15-E15</f>
        <v>60198476.560000002</v>
      </c>
      <c r="G15" s="8"/>
    </row>
    <row r="16" spans="1:7" x14ac:dyDescent="0.3">
      <c r="A16" s="3">
        <v>66</v>
      </c>
      <c r="B16" s="7"/>
      <c r="C16" s="3"/>
      <c r="D16" s="7"/>
      <c r="E16" s="8">
        <v>136700</v>
      </c>
      <c r="F16" s="4"/>
      <c r="G16" s="8">
        <v>136700</v>
      </c>
    </row>
    <row r="17" spans="1:9" x14ac:dyDescent="0.3">
      <c r="A17" s="3">
        <v>67</v>
      </c>
      <c r="B17" s="7"/>
      <c r="C17" s="3">
        <v>136700</v>
      </c>
      <c r="D17" s="7">
        <v>136700</v>
      </c>
      <c r="E17" s="8"/>
      <c r="F17" s="4"/>
      <c r="G17" s="8"/>
    </row>
    <row r="18" spans="1:9" x14ac:dyDescent="0.3">
      <c r="A18" s="3">
        <v>68</v>
      </c>
      <c r="B18" s="7"/>
      <c r="C18" s="3">
        <v>282500</v>
      </c>
      <c r="D18" s="7">
        <v>258953.3</v>
      </c>
      <c r="E18" s="8">
        <v>321628.59999999998</v>
      </c>
      <c r="F18" s="4"/>
      <c r="G18" s="8">
        <f>C18-D18+E18</f>
        <v>345175.3</v>
      </c>
    </row>
    <row r="19" spans="1:9" x14ac:dyDescent="0.3">
      <c r="A19" s="3">
        <v>69</v>
      </c>
      <c r="B19" s="7"/>
      <c r="C19" s="3">
        <v>99346.37</v>
      </c>
      <c r="D19" s="7">
        <v>236213.37</v>
      </c>
      <c r="E19" s="8">
        <v>416565.62</v>
      </c>
      <c r="F19" s="4"/>
      <c r="G19" s="8">
        <f>C19-D19+E19</f>
        <v>279698.62</v>
      </c>
    </row>
    <row r="20" spans="1:9" x14ac:dyDescent="0.3">
      <c r="A20" s="3">
        <v>70</v>
      </c>
      <c r="B20" s="7"/>
      <c r="C20" s="3">
        <v>199279.88</v>
      </c>
      <c r="D20" s="7">
        <v>1360505.16</v>
      </c>
      <c r="E20" s="8">
        <v>1398400.69</v>
      </c>
      <c r="F20" s="4"/>
      <c r="G20" s="8">
        <f>C20-D20+E20</f>
        <v>237175.41000000015</v>
      </c>
    </row>
    <row r="21" spans="1:9" x14ac:dyDescent="0.3">
      <c r="A21" s="3">
        <v>71</v>
      </c>
      <c r="B21" s="7"/>
      <c r="C21" s="3">
        <v>10458.98</v>
      </c>
      <c r="D21" s="7">
        <v>39055.64</v>
      </c>
      <c r="E21" s="8">
        <v>39791.64</v>
      </c>
      <c r="F21" s="4"/>
      <c r="G21" s="8">
        <f>C21-D21+E21</f>
        <v>11194.98</v>
      </c>
    </row>
    <row r="22" spans="1:9" x14ac:dyDescent="0.3">
      <c r="A22" s="3">
        <v>73</v>
      </c>
      <c r="B22" s="7"/>
      <c r="C22" s="3"/>
      <c r="D22" s="7">
        <v>126930.96</v>
      </c>
      <c r="E22" s="8">
        <v>126930.96</v>
      </c>
      <c r="F22" s="4"/>
      <c r="G22" s="8"/>
    </row>
    <row r="23" spans="1:9" x14ac:dyDescent="0.3">
      <c r="A23" s="3">
        <v>76</v>
      </c>
      <c r="B23" s="7"/>
      <c r="C23" s="3">
        <v>2855997.22</v>
      </c>
      <c r="D23" s="7">
        <v>42081767.909999996</v>
      </c>
      <c r="E23" s="8">
        <v>61332735.18</v>
      </c>
      <c r="F23" s="4"/>
      <c r="G23" s="8">
        <f>C23-D23+E23</f>
        <v>22106964.490000002</v>
      </c>
    </row>
    <row r="24" spans="1:9" x14ac:dyDescent="0.3">
      <c r="A24" s="3">
        <v>80</v>
      </c>
      <c r="B24" s="7"/>
      <c r="C24" s="3">
        <v>10000</v>
      </c>
      <c r="D24" s="7"/>
      <c r="E24" s="8"/>
      <c r="F24" s="4"/>
      <c r="G24" s="8">
        <v>10000</v>
      </c>
    </row>
    <row r="25" spans="1:9" x14ac:dyDescent="0.3">
      <c r="A25" s="3">
        <v>84</v>
      </c>
      <c r="B25" s="7"/>
      <c r="C25" s="3">
        <v>22882983.359999999</v>
      </c>
      <c r="D25" s="7"/>
      <c r="E25" s="8">
        <v>11757282.09</v>
      </c>
      <c r="F25" s="4"/>
      <c r="G25" s="8">
        <f>C25+E25</f>
        <v>34640265.450000003</v>
      </c>
    </row>
    <row r="26" spans="1:9" x14ac:dyDescent="0.3">
      <c r="A26" s="3">
        <v>90</v>
      </c>
      <c r="B26" s="7"/>
      <c r="C26" s="3"/>
      <c r="D26" s="7">
        <v>89546369.620000005</v>
      </c>
      <c r="E26" s="7">
        <v>89546369.620000005</v>
      </c>
      <c r="F26" s="4"/>
      <c r="G26" s="8"/>
    </row>
    <row r="27" spans="1:9" x14ac:dyDescent="0.3">
      <c r="A27" s="3">
        <v>91</v>
      </c>
      <c r="B27" s="7"/>
      <c r="C27" s="3"/>
      <c r="D27" s="7">
        <v>106660.06</v>
      </c>
      <c r="E27" s="8">
        <v>106660.06</v>
      </c>
      <c r="F27" s="4"/>
      <c r="G27" s="8"/>
    </row>
    <row r="28" spans="1:9" x14ac:dyDescent="0.3">
      <c r="A28" s="3">
        <v>94</v>
      </c>
      <c r="B28" s="7"/>
      <c r="C28" s="3"/>
      <c r="D28" s="7">
        <v>27110.39</v>
      </c>
      <c r="E28" s="8">
        <v>27110.39</v>
      </c>
      <c r="F28" s="4"/>
      <c r="G28" s="8"/>
      <c r="I28">
        <f>C30-B30</f>
        <v>0</v>
      </c>
    </row>
    <row r="29" spans="1:9" ht="16.2" thickBot="1" x14ac:dyDescent="0.35">
      <c r="A29" s="18">
        <v>99</v>
      </c>
      <c r="B29" s="19"/>
      <c r="C29" s="18"/>
      <c r="D29" s="9">
        <v>12297209.74</v>
      </c>
      <c r="E29" s="10">
        <v>12297209.74</v>
      </c>
      <c r="F29" s="34"/>
      <c r="G29" s="20"/>
    </row>
    <row r="30" spans="1:9" ht="16.2" thickBot="1" x14ac:dyDescent="0.35">
      <c r="A30" s="41" t="s">
        <v>6</v>
      </c>
      <c r="B30" s="38">
        <f>SUM(B4:B29)</f>
        <v>65939578.890000001</v>
      </c>
      <c r="C30" s="42">
        <f>SUM(C4:C29)</f>
        <v>65939578.889999993</v>
      </c>
      <c r="D30" s="43">
        <f>SUM(D4:D29)</f>
        <v>263746979.08999997</v>
      </c>
      <c r="E30" s="44">
        <f>SUM(E4:E29)</f>
        <v>263746979.09</v>
      </c>
      <c r="F30" s="38">
        <f>SUM(F4:F29)</f>
        <v>86834454.980000004</v>
      </c>
      <c r="G30" s="42">
        <f>SUM(G4:G29)</f>
        <v>86834454.980000004</v>
      </c>
      <c r="I30" s="48"/>
    </row>
    <row r="32" spans="1:9" ht="16.2" thickBot="1" x14ac:dyDescent="0.35">
      <c r="A32" s="1" t="s">
        <v>8</v>
      </c>
      <c r="B32" s="1"/>
      <c r="C32" s="1"/>
      <c r="D32" s="1"/>
      <c r="E32" s="1"/>
      <c r="F32" s="1"/>
      <c r="G32" s="1"/>
    </row>
    <row r="33" spans="1:7" x14ac:dyDescent="0.3">
      <c r="A33" s="12" t="s">
        <v>0</v>
      </c>
      <c r="B33" s="5" t="s">
        <v>3</v>
      </c>
      <c r="C33" s="27"/>
      <c r="D33" s="5" t="s">
        <v>4</v>
      </c>
      <c r="E33" s="6"/>
      <c r="F33" s="30" t="s">
        <v>5</v>
      </c>
      <c r="G33" s="6"/>
    </row>
    <row r="34" spans="1:7" ht="16.2" thickBot="1" x14ac:dyDescent="0.35">
      <c r="A34" s="13"/>
      <c r="B34" s="23" t="s">
        <v>1</v>
      </c>
      <c r="C34" s="28" t="s">
        <v>2</v>
      </c>
      <c r="D34" s="23" t="s">
        <v>1</v>
      </c>
      <c r="E34" s="24" t="s">
        <v>2</v>
      </c>
      <c r="F34" s="31" t="s">
        <v>1</v>
      </c>
      <c r="G34" s="24" t="s">
        <v>2</v>
      </c>
    </row>
    <row r="35" spans="1:7" x14ac:dyDescent="0.3">
      <c r="A35" s="25">
        <v>90</v>
      </c>
      <c r="B35" s="16"/>
      <c r="C35" s="29"/>
      <c r="D35" s="7">
        <v>75546369.620000005</v>
      </c>
      <c r="E35" s="7">
        <v>75546369.620000005</v>
      </c>
      <c r="F35" s="32"/>
      <c r="G35" s="17"/>
    </row>
    <row r="36" spans="1:7" ht="62.4" x14ac:dyDescent="0.3">
      <c r="A36" s="26" t="s">
        <v>9</v>
      </c>
      <c r="B36" s="7"/>
      <c r="C36" s="3"/>
      <c r="D36" s="7">
        <v>26346372.18</v>
      </c>
      <c r="E36" s="7">
        <v>26346372.18</v>
      </c>
      <c r="F36" s="4"/>
      <c r="G36" s="8"/>
    </row>
    <row r="37" spans="1:7" ht="62.4" x14ac:dyDescent="0.3">
      <c r="A37" s="26" t="s">
        <v>10</v>
      </c>
      <c r="B37" s="7"/>
      <c r="C37" s="3"/>
      <c r="D37" s="7">
        <v>18536441.370000001</v>
      </c>
      <c r="E37" s="7">
        <v>18536441.370000001</v>
      </c>
      <c r="F37" s="4"/>
      <c r="G37" s="8"/>
    </row>
    <row r="38" spans="1:7" ht="62.4" x14ac:dyDescent="0.3">
      <c r="A38" s="26" t="s">
        <v>11</v>
      </c>
      <c r="B38" s="7"/>
      <c r="C38" s="3"/>
      <c r="D38" s="7">
        <v>1349240.13</v>
      </c>
      <c r="E38" s="7">
        <v>1349240.13</v>
      </c>
      <c r="F38" s="4"/>
      <c r="G38" s="8"/>
    </row>
    <row r="39" spans="1:7" ht="62.4" x14ac:dyDescent="0.3">
      <c r="A39" s="26" t="s">
        <v>12</v>
      </c>
      <c r="B39" s="7"/>
      <c r="C39" s="3"/>
      <c r="D39" s="7">
        <v>911572.85</v>
      </c>
      <c r="E39" s="7">
        <v>911572.85</v>
      </c>
      <c r="F39" s="4"/>
      <c r="G39" s="8"/>
    </row>
    <row r="40" spans="1:7" ht="16.2" thickBot="1" x14ac:dyDescent="0.35">
      <c r="A40" s="33" t="s">
        <v>13</v>
      </c>
      <c r="B40" s="19"/>
      <c r="C40" s="18"/>
      <c r="D40" s="19">
        <v>26937314.09</v>
      </c>
      <c r="E40" s="19">
        <v>26937314.09</v>
      </c>
      <c r="F40" s="34"/>
      <c r="G40" s="20"/>
    </row>
    <row r="41" spans="1:7" ht="16.2" thickBot="1" x14ac:dyDescent="0.35">
      <c r="A41" s="35" t="s">
        <v>6</v>
      </c>
      <c r="B41" s="21"/>
      <c r="C41" s="36"/>
      <c r="D41" s="38">
        <v>89546369.620000005</v>
      </c>
      <c r="E41" s="38">
        <v>89546369.620000005</v>
      </c>
      <c r="F41" s="37"/>
      <c r="G41" s="22"/>
    </row>
    <row r="43" spans="1:7" ht="34.200000000000003" customHeight="1" thickBot="1" x14ac:dyDescent="0.35">
      <c r="A43" s="1" t="s">
        <v>14</v>
      </c>
      <c r="B43" s="1"/>
      <c r="C43" s="1"/>
      <c r="D43" s="1"/>
      <c r="E43" s="1"/>
      <c r="F43" s="1"/>
      <c r="G43" s="1"/>
    </row>
    <row r="44" spans="1:7" x14ac:dyDescent="0.3">
      <c r="A44" s="12" t="s">
        <v>0</v>
      </c>
      <c r="B44" s="5" t="s">
        <v>3</v>
      </c>
      <c r="C44" s="6"/>
      <c r="D44" s="5" t="s">
        <v>4</v>
      </c>
      <c r="E44" s="6"/>
      <c r="F44" s="5" t="s">
        <v>5</v>
      </c>
      <c r="G44" s="6"/>
    </row>
    <row r="45" spans="1:7" ht="16.2" thickBot="1" x14ac:dyDescent="0.35">
      <c r="A45" s="13"/>
      <c r="B45" s="23" t="s">
        <v>1</v>
      </c>
      <c r="C45" s="24" t="s">
        <v>2</v>
      </c>
      <c r="D45" s="23" t="s">
        <v>1</v>
      </c>
      <c r="E45" s="24" t="s">
        <v>2</v>
      </c>
      <c r="F45" s="23" t="s">
        <v>1</v>
      </c>
      <c r="G45" s="24" t="s">
        <v>2</v>
      </c>
    </row>
    <row r="46" spans="1:7" x14ac:dyDescent="0.3">
      <c r="A46" s="52">
        <v>91</v>
      </c>
      <c r="B46" s="14"/>
      <c r="C46" s="15"/>
      <c r="D46" s="14">
        <v>106660.06</v>
      </c>
      <c r="E46" s="15">
        <v>106660.06</v>
      </c>
      <c r="F46" s="14"/>
      <c r="G46" s="15"/>
    </row>
    <row r="47" spans="1:7" x14ac:dyDescent="0.3">
      <c r="A47" s="49" t="s">
        <v>15</v>
      </c>
      <c r="B47" s="7"/>
      <c r="C47" s="8"/>
      <c r="D47" s="7">
        <v>1294.8599999999999</v>
      </c>
      <c r="E47" s="8">
        <v>1294.8599999999999</v>
      </c>
      <c r="F47" s="7"/>
      <c r="G47" s="8"/>
    </row>
    <row r="48" spans="1:7" x14ac:dyDescent="0.3">
      <c r="A48" s="49" t="s">
        <v>16</v>
      </c>
      <c r="B48" s="7"/>
      <c r="C48" s="8"/>
      <c r="D48" s="7">
        <v>52682.6</v>
      </c>
      <c r="E48" s="8">
        <v>52682.6</v>
      </c>
      <c r="F48" s="7"/>
      <c r="G48" s="8"/>
    </row>
    <row r="49" spans="1:7" ht="16.2" thickBot="1" x14ac:dyDescent="0.35">
      <c r="A49" s="50" t="s">
        <v>17</v>
      </c>
      <c r="B49" s="19"/>
      <c r="C49" s="20"/>
      <c r="D49" s="19">
        <v>52682.6</v>
      </c>
      <c r="E49" s="20">
        <v>52682.6</v>
      </c>
      <c r="F49" s="19"/>
      <c r="G49" s="20"/>
    </row>
    <row r="50" spans="1:7" ht="16.2" thickBot="1" x14ac:dyDescent="0.35">
      <c r="A50" s="51" t="s">
        <v>6</v>
      </c>
      <c r="B50" s="38"/>
      <c r="C50" s="42"/>
      <c r="D50" s="38">
        <v>106660.06</v>
      </c>
      <c r="E50" s="42">
        <v>106660.06</v>
      </c>
      <c r="F50" s="38"/>
      <c r="G50" s="42"/>
    </row>
  </sheetData>
  <mergeCells count="15">
    <mergeCell ref="A33:A34"/>
    <mergeCell ref="B33:C33"/>
    <mergeCell ref="D33:E33"/>
    <mergeCell ref="F33:G33"/>
    <mergeCell ref="A43:G43"/>
    <mergeCell ref="A44:A45"/>
    <mergeCell ref="B44:C44"/>
    <mergeCell ref="D44:E44"/>
    <mergeCell ref="F44:G44"/>
    <mergeCell ref="A1:G1"/>
    <mergeCell ref="A2:A3"/>
    <mergeCell ref="B2:C2"/>
    <mergeCell ref="D2:E2"/>
    <mergeCell ref="F2:G2"/>
    <mergeCell ref="A32:G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B2A6-571A-48BC-9F9D-11ADD3590B27}">
  <dimension ref="A1:G50"/>
  <sheetViews>
    <sheetView workbookViewId="0">
      <selection activeCell="N5" sqref="N5"/>
    </sheetView>
  </sheetViews>
  <sheetFormatPr defaultRowHeight="15.6" x14ac:dyDescent="0.3"/>
  <cols>
    <col min="1" max="1" width="26.33203125" style="2" customWidth="1"/>
    <col min="2" max="7" width="17.33203125" style="2" customWidth="1"/>
  </cols>
  <sheetData>
    <row r="1" spans="1:7" ht="16.2" thickBot="1" x14ac:dyDescent="0.35">
      <c r="A1" s="1" t="s">
        <v>7</v>
      </c>
      <c r="B1" s="1"/>
      <c r="C1" s="1"/>
      <c r="D1" s="1"/>
      <c r="E1" s="1"/>
      <c r="F1" s="1"/>
      <c r="G1" s="1"/>
    </row>
    <row r="2" spans="1:7" x14ac:dyDescent="0.3">
      <c r="A2" s="12" t="s">
        <v>0</v>
      </c>
      <c r="B2" s="5" t="s">
        <v>3</v>
      </c>
      <c r="C2" s="6"/>
      <c r="D2" s="5" t="s">
        <v>4</v>
      </c>
      <c r="E2" s="6"/>
      <c r="F2" s="5" t="s">
        <v>5</v>
      </c>
      <c r="G2" s="6"/>
    </row>
    <row r="3" spans="1:7" ht="16.2" thickBot="1" x14ac:dyDescent="0.35">
      <c r="A3" s="13"/>
      <c r="B3" s="23" t="s">
        <v>1</v>
      </c>
      <c r="C3" s="24" t="s">
        <v>2</v>
      </c>
      <c r="D3" s="39" t="s">
        <v>1</v>
      </c>
      <c r="E3" s="40" t="s">
        <v>2</v>
      </c>
      <c r="F3" s="23" t="s">
        <v>1</v>
      </c>
      <c r="G3" s="24" t="s">
        <v>2</v>
      </c>
    </row>
    <row r="4" spans="1:7" x14ac:dyDescent="0.3">
      <c r="A4" s="11">
        <v>1</v>
      </c>
      <c r="B4" s="16">
        <v>9324375.8200000003</v>
      </c>
      <c r="C4" s="29"/>
      <c r="D4" s="16"/>
      <c r="E4" s="17"/>
      <c r="F4" s="16">
        <v>9324375.8200000003</v>
      </c>
      <c r="G4" s="17"/>
    </row>
    <row r="5" spans="1:7" x14ac:dyDescent="0.3">
      <c r="A5" s="3">
        <v>2</v>
      </c>
      <c r="B5" s="7"/>
      <c r="C5" s="3">
        <v>998874.75</v>
      </c>
      <c r="D5" s="7"/>
      <c r="E5" s="8">
        <v>894411</v>
      </c>
      <c r="F5" s="4"/>
      <c r="G5" s="8">
        <f>C5+E5</f>
        <v>1893285.75</v>
      </c>
    </row>
    <row r="6" spans="1:7" x14ac:dyDescent="0.3">
      <c r="A6" s="3">
        <v>10</v>
      </c>
      <c r="B6" s="7">
        <v>5147645.5</v>
      </c>
      <c r="C6" s="3"/>
      <c r="D6" s="7">
        <v>15140308.52</v>
      </c>
      <c r="E6" s="8">
        <v>5681613.5800000001</v>
      </c>
      <c r="F6" s="4">
        <f>B6+D6-E6</f>
        <v>14606340.439999999</v>
      </c>
      <c r="G6" s="8"/>
    </row>
    <row r="7" spans="1:7" x14ac:dyDescent="0.3">
      <c r="A7" s="3">
        <v>20</v>
      </c>
      <c r="B7" s="7"/>
      <c r="C7" s="3"/>
      <c r="D7" s="7">
        <v>14858416.560000001</v>
      </c>
      <c r="E7" s="8">
        <v>14858416.560000001</v>
      </c>
      <c r="F7" s="4"/>
      <c r="G7" s="8"/>
    </row>
    <row r="8" spans="1:7" x14ac:dyDescent="0.3">
      <c r="A8" s="3">
        <v>26</v>
      </c>
      <c r="B8" s="7"/>
      <c r="C8" s="3"/>
      <c r="D8" s="7">
        <v>1711472.85</v>
      </c>
      <c r="E8" s="8">
        <v>1711472.85</v>
      </c>
      <c r="F8" s="4"/>
      <c r="G8" s="8"/>
    </row>
    <row r="9" spans="1:7" x14ac:dyDescent="0.3">
      <c r="A9" s="3">
        <v>43</v>
      </c>
      <c r="B9" s="7">
        <v>5198098.32</v>
      </c>
      <c r="C9" s="3"/>
      <c r="D9" s="7">
        <v>14328021.310000001</v>
      </c>
      <c r="E9" s="8">
        <v>16248868.460000001</v>
      </c>
      <c r="F9" s="4">
        <f>B9+D9-E9</f>
        <v>3277251.1700000018</v>
      </c>
      <c r="G9" s="8"/>
    </row>
    <row r="10" spans="1:7" x14ac:dyDescent="0.3">
      <c r="A10" s="3">
        <v>44</v>
      </c>
      <c r="B10" s="7"/>
      <c r="C10" s="3"/>
      <c r="D10" s="7">
        <v>1049240.1299999999</v>
      </c>
      <c r="E10" s="8">
        <v>1049240.1299999999</v>
      </c>
      <c r="F10" s="4"/>
      <c r="G10" s="8"/>
    </row>
    <row r="11" spans="1:7" x14ac:dyDescent="0.3">
      <c r="A11" s="3">
        <v>45</v>
      </c>
      <c r="B11" s="7">
        <v>5490495</v>
      </c>
      <c r="C11" s="3"/>
      <c r="D11" s="7">
        <v>2158346.3199999998</v>
      </c>
      <c r="E11" s="8">
        <v>5416774.6900000004</v>
      </c>
      <c r="F11" s="4">
        <f>B11+D11-E11</f>
        <v>2232066.63</v>
      </c>
      <c r="G11" s="8"/>
    </row>
    <row r="12" spans="1:7" x14ac:dyDescent="0.3">
      <c r="A12" s="3">
        <v>50</v>
      </c>
      <c r="B12" s="7">
        <v>5257.67</v>
      </c>
      <c r="C12" s="3"/>
      <c r="D12" s="7">
        <v>936988.12</v>
      </c>
      <c r="E12" s="8">
        <v>937007.43</v>
      </c>
      <c r="F12" s="4">
        <f>B12+D12-E12</f>
        <v>5238.359999999986</v>
      </c>
      <c r="G12" s="8"/>
    </row>
    <row r="13" spans="1:7" x14ac:dyDescent="0.3">
      <c r="A13" s="3">
        <v>51</v>
      </c>
      <c r="B13" s="7">
        <v>14356.1</v>
      </c>
      <c r="C13" s="3"/>
      <c r="D13" s="7">
        <v>716570</v>
      </c>
      <c r="E13" s="8">
        <v>725620.1</v>
      </c>
      <c r="F13" s="4">
        <f>B13+D13-E13</f>
        <v>5306</v>
      </c>
      <c r="G13" s="8"/>
    </row>
    <row r="14" spans="1:7" x14ac:dyDescent="0.3">
      <c r="A14" s="3">
        <v>60</v>
      </c>
      <c r="B14" s="7"/>
      <c r="C14" s="3">
        <v>48559438.329999998</v>
      </c>
      <c r="D14" s="7">
        <v>33614152.549999997</v>
      </c>
      <c r="E14" s="8">
        <v>22324709.199999999</v>
      </c>
      <c r="F14" s="4"/>
      <c r="G14" s="8">
        <f>C14-D14+E14</f>
        <v>37269994.980000004</v>
      </c>
    </row>
    <row r="15" spans="1:7" x14ac:dyDescent="0.3">
      <c r="A15" s="3">
        <v>62</v>
      </c>
      <c r="B15" s="7">
        <v>51574950.119999997</v>
      </c>
      <c r="C15" s="3"/>
      <c r="D15" s="7">
        <v>33015986.579999998</v>
      </c>
      <c r="E15" s="8">
        <v>16391460.5</v>
      </c>
      <c r="F15" s="4">
        <f>B15+D15-E15</f>
        <v>68199476.199999988</v>
      </c>
      <c r="G15" s="8"/>
    </row>
    <row r="16" spans="1:7" x14ac:dyDescent="0.3">
      <c r="A16" s="3">
        <v>66</v>
      </c>
      <c r="B16" s="7"/>
      <c r="C16" s="3"/>
      <c r="D16" s="7"/>
      <c r="E16" s="8">
        <v>136700</v>
      </c>
      <c r="F16" s="4"/>
      <c r="G16" s="8">
        <v>136700</v>
      </c>
    </row>
    <row r="17" spans="1:7" x14ac:dyDescent="0.3">
      <c r="A17" s="3">
        <v>67</v>
      </c>
      <c r="B17" s="7"/>
      <c r="C17" s="3">
        <v>136700</v>
      </c>
      <c r="D17" s="7">
        <v>136700</v>
      </c>
      <c r="E17" s="8"/>
      <c r="F17" s="4"/>
      <c r="G17" s="8"/>
    </row>
    <row r="18" spans="1:7" x14ac:dyDescent="0.3">
      <c r="A18" s="3">
        <v>68</v>
      </c>
      <c r="B18" s="7"/>
      <c r="C18" s="3">
        <v>510500</v>
      </c>
      <c r="D18" s="7">
        <v>258953.3</v>
      </c>
      <c r="E18" s="8">
        <v>321628.59999999998</v>
      </c>
      <c r="F18" s="4"/>
      <c r="G18" s="8">
        <f>C18-D18+E18</f>
        <v>573175.30000000005</v>
      </c>
    </row>
    <row r="19" spans="1:7" x14ac:dyDescent="0.3">
      <c r="A19" s="3">
        <v>69</v>
      </c>
      <c r="B19" s="7"/>
      <c r="C19" s="3">
        <v>110546.37</v>
      </c>
      <c r="D19" s="7">
        <v>236213.37</v>
      </c>
      <c r="E19" s="8">
        <v>416565.62</v>
      </c>
      <c r="F19" s="4"/>
      <c r="G19" s="8">
        <f>C19-D19+E19</f>
        <v>290898.62</v>
      </c>
    </row>
    <row r="20" spans="1:7" x14ac:dyDescent="0.3">
      <c r="A20" s="3">
        <v>70</v>
      </c>
      <c r="B20" s="7"/>
      <c r="C20" s="3">
        <v>298279.88</v>
      </c>
      <c r="D20" s="7">
        <v>1360505.16</v>
      </c>
      <c r="E20" s="8">
        <v>1398400.69</v>
      </c>
      <c r="F20" s="4"/>
      <c r="G20" s="8">
        <f>C20-D20+E20</f>
        <v>336175.41000000015</v>
      </c>
    </row>
    <row r="21" spans="1:7" x14ac:dyDescent="0.3">
      <c r="A21" s="3">
        <v>71</v>
      </c>
      <c r="B21" s="7"/>
      <c r="C21" s="3">
        <v>19458.98</v>
      </c>
      <c r="D21" s="7">
        <v>39055.64</v>
      </c>
      <c r="E21" s="8">
        <v>39791.64</v>
      </c>
      <c r="F21" s="4"/>
      <c r="G21" s="8">
        <f>C21-D21+E21</f>
        <v>20194.98</v>
      </c>
    </row>
    <row r="22" spans="1:7" x14ac:dyDescent="0.3">
      <c r="A22" s="3">
        <v>73</v>
      </c>
      <c r="B22" s="7"/>
      <c r="C22" s="3"/>
      <c r="D22" s="7">
        <v>126930.96</v>
      </c>
      <c r="E22" s="8">
        <v>126930.96</v>
      </c>
      <c r="F22" s="4"/>
      <c r="G22" s="8"/>
    </row>
    <row r="23" spans="1:7" x14ac:dyDescent="0.3">
      <c r="A23" s="3">
        <v>76</v>
      </c>
      <c r="B23" s="7"/>
      <c r="C23" s="3">
        <v>2995997.22</v>
      </c>
      <c r="D23" s="7">
        <v>42081767.909999996</v>
      </c>
      <c r="E23" s="8">
        <v>61332735.18</v>
      </c>
      <c r="F23" s="4"/>
      <c r="G23" s="8">
        <f>C23-D23+E23</f>
        <v>22246964.490000002</v>
      </c>
    </row>
    <row r="24" spans="1:7" x14ac:dyDescent="0.3">
      <c r="A24" s="3">
        <v>80</v>
      </c>
      <c r="B24" s="7"/>
      <c r="C24" s="3">
        <v>10000</v>
      </c>
      <c r="D24" s="7"/>
      <c r="E24" s="8"/>
      <c r="F24" s="4"/>
      <c r="G24" s="8">
        <v>10000</v>
      </c>
    </row>
    <row r="25" spans="1:7" x14ac:dyDescent="0.3">
      <c r="A25" s="3">
        <v>84</v>
      </c>
      <c r="B25" s="7"/>
      <c r="C25" s="3">
        <v>23115383</v>
      </c>
      <c r="D25" s="7"/>
      <c r="E25" s="8">
        <v>11757282.09</v>
      </c>
      <c r="F25" s="4"/>
      <c r="G25" s="8">
        <f>C25+E25</f>
        <v>34872665.090000004</v>
      </c>
    </row>
    <row r="26" spans="1:7" x14ac:dyDescent="0.3">
      <c r="A26" s="3">
        <v>90</v>
      </c>
      <c r="B26" s="7"/>
      <c r="C26" s="3"/>
      <c r="D26" s="7">
        <v>89546369.620000005</v>
      </c>
      <c r="E26" s="7">
        <v>89546369.620000005</v>
      </c>
      <c r="F26" s="4"/>
      <c r="G26" s="8"/>
    </row>
    <row r="27" spans="1:7" x14ac:dyDescent="0.3">
      <c r="A27" s="3">
        <v>91</v>
      </c>
      <c r="B27" s="7"/>
      <c r="C27" s="3"/>
      <c r="D27" s="7">
        <v>106660.06</v>
      </c>
      <c r="E27" s="8">
        <v>106660.06</v>
      </c>
      <c r="F27" s="4"/>
      <c r="G27" s="8"/>
    </row>
    <row r="28" spans="1:7" x14ac:dyDescent="0.3">
      <c r="A28" s="3">
        <v>94</v>
      </c>
      <c r="B28" s="7"/>
      <c r="C28" s="3"/>
      <c r="D28" s="7">
        <v>27110.39</v>
      </c>
      <c r="E28" s="8">
        <v>27110.39</v>
      </c>
      <c r="F28" s="4"/>
      <c r="G28" s="8"/>
    </row>
    <row r="29" spans="1:7" ht="16.2" thickBot="1" x14ac:dyDescent="0.35">
      <c r="A29" s="18">
        <v>99</v>
      </c>
      <c r="B29" s="19"/>
      <c r="C29" s="18"/>
      <c r="D29" s="9">
        <v>12297209.74</v>
      </c>
      <c r="E29" s="10">
        <v>12297209.74</v>
      </c>
      <c r="F29" s="34"/>
      <c r="G29" s="20"/>
    </row>
    <row r="30" spans="1:7" ht="16.2" thickBot="1" x14ac:dyDescent="0.35">
      <c r="A30" s="41" t="s">
        <v>6</v>
      </c>
      <c r="B30" s="38">
        <f>SUM(B4:B29)</f>
        <v>76755178.530000001</v>
      </c>
      <c r="C30" s="42">
        <f>SUM(C4:C29)</f>
        <v>76755178.530000001</v>
      </c>
      <c r="D30" s="43">
        <f>SUM(D4:D29)</f>
        <v>263746979.08999997</v>
      </c>
      <c r="E30" s="44">
        <f>SUM(E4:E29)</f>
        <v>263746979.09</v>
      </c>
      <c r="F30" s="38">
        <f>SUM(F4:F29)</f>
        <v>97650054.61999999</v>
      </c>
      <c r="G30" s="42">
        <f>SUM(G4:G29)</f>
        <v>97650054.620000005</v>
      </c>
    </row>
    <row r="31" spans="1:7" ht="39" customHeight="1" x14ac:dyDescent="0.3"/>
    <row r="32" spans="1:7" ht="16.2" thickBot="1" x14ac:dyDescent="0.35">
      <c r="A32" s="1" t="s">
        <v>8</v>
      </c>
      <c r="B32" s="1"/>
      <c r="C32" s="1"/>
      <c r="D32" s="1"/>
      <c r="E32" s="1"/>
      <c r="F32" s="1"/>
      <c r="G32" s="1"/>
    </row>
    <row r="33" spans="1:7" x14ac:dyDescent="0.3">
      <c r="A33" s="12" t="s">
        <v>0</v>
      </c>
      <c r="B33" s="5" t="s">
        <v>3</v>
      </c>
      <c r="C33" s="27"/>
      <c r="D33" s="5" t="s">
        <v>4</v>
      </c>
      <c r="E33" s="6"/>
      <c r="F33" s="30" t="s">
        <v>5</v>
      </c>
      <c r="G33" s="6"/>
    </row>
    <row r="34" spans="1:7" ht="16.2" thickBot="1" x14ac:dyDescent="0.35">
      <c r="A34" s="13"/>
      <c r="B34" s="23" t="s">
        <v>1</v>
      </c>
      <c r="C34" s="28" t="s">
        <v>2</v>
      </c>
      <c r="D34" s="23" t="s">
        <v>1</v>
      </c>
      <c r="E34" s="24" t="s">
        <v>2</v>
      </c>
      <c r="F34" s="31" t="s">
        <v>1</v>
      </c>
      <c r="G34" s="24" t="s">
        <v>2</v>
      </c>
    </row>
    <row r="35" spans="1:7" x14ac:dyDescent="0.3">
      <c r="A35" s="25">
        <v>90</v>
      </c>
      <c r="B35" s="16"/>
      <c r="C35" s="29"/>
      <c r="D35" s="7">
        <v>89546369.620000005</v>
      </c>
      <c r="E35" s="7">
        <v>89546369.620000005</v>
      </c>
      <c r="F35" s="32"/>
      <c r="G35" s="17"/>
    </row>
    <row r="36" spans="1:7" ht="62.4" x14ac:dyDescent="0.3">
      <c r="A36" s="26" t="s">
        <v>9</v>
      </c>
      <c r="B36" s="7"/>
      <c r="C36" s="3"/>
      <c r="D36" s="7">
        <v>31346372.18</v>
      </c>
      <c r="E36" s="7">
        <v>31346372.18</v>
      </c>
      <c r="F36" s="4"/>
      <c r="G36" s="8"/>
    </row>
    <row r="37" spans="1:7" ht="62.4" x14ac:dyDescent="0.3">
      <c r="A37" s="26" t="s">
        <v>10</v>
      </c>
      <c r="B37" s="7"/>
      <c r="C37" s="3"/>
      <c r="D37" s="7">
        <v>20536441.370000001</v>
      </c>
      <c r="E37" s="7">
        <v>20536441.370000001</v>
      </c>
      <c r="F37" s="4"/>
      <c r="G37" s="8"/>
    </row>
    <row r="38" spans="1:7" ht="62.4" x14ac:dyDescent="0.3">
      <c r="A38" s="26" t="s">
        <v>11</v>
      </c>
      <c r="B38" s="7"/>
      <c r="C38" s="3"/>
      <c r="D38" s="7">
        <v>1949240.13</v>
      </c>
      <c r="E38" s="7">
        <v>1949240.13</v>
      </c>
      <c r="F38" s="4"/>
      <c r="G38" s="8"/>
    </row>
    <row r="39" spans="1:7" ht="62.4" x14ac:dyDescent="0.3">
      <c r="A39" s="26" t="s">
        <v>12</v>
      </c>
      <c r="B39" s="7"/>
      <c r="C39" s="3"/>
      <c r="D39" s="7">
        <v>1711572.85</v>
      </c>
      <c r="E39" s="7">
        <v>1711572.85</v>
      </c>
      <c r="F39" s="4"/>
      <c r="G39" s="8"/>
    </row>
    <row r="40" spans="1:7" ht="16.2" thickBot="1" x14ac:dyDescent="0.35">
      <c r="A40" s="33" t="s">
        <v>13</v>
      </c>
      <c r="B40" s="19"/>
      <c r="C40" s="18"/>
      <c r="D40" s="19">
        <v>32937314.09</v>
      </c>
      <c r="E40" s="19">
        <v>32937314.09</v>
      </c>
      <c r="F40" s="34"/>
      <c r="G40" s="20"/>
    </row>
    <row r="41" spans="1:7" ht="16.2" thickBot="1" x14ac:dyDescent="0.35">
      <c r="A41" s="35" t="s">
        <v>6</v>
      </c>
      <c r="B41" s="21"/>
      <c r="C41" s="36"/>
      <c r="D41" s="38">
        <v>89546369.620000005</v>
      </c>
      <c r="E41" s="38">
        <v>89546369.620000005</v>
      </c>
      <c r="F41" s="37"/>
      <c r="G41" s="22"/>
    </row>
    <row r="43" spans="1:7" ht="34.200000000000003" customHeight="1" thickBot="1" x14ac:dyDescent="0.35">
      <c r="A43" s="1" t="s">
        <v>14</v>
      </c>
      <c r="B43" s="1"/>
      <c r="C43" s="1"/>
      <c r="D43" s="1"/>
      <c r="E43" s="1"/>
      <c r="F43" s="1"/>
      <c r="G43" s="1"/>
    </row>
    <row r="44" spans="1:7" x14ac:dyDescent="0.3">
      <c r="A44" s="12" t="s">
        <v>0</v>
      </c>
      <c r="B44" s="5" t="s">
        <v>3</v>
      </c>
      <c r="C44" s="6"/>
      <c r="D44" s="5" t="s">
        <v>4</v>
      </c>
      <c r="E44" s="6"/>
      <c r="F44" s="5" t="s">
        <v>5</v>
      </c>
      <c r="G44" s="6"/>
    </row>
    <row r="45" spans="1:7" ht="16.2" thickBot="1" x14ac:dyDescent="0.35">
      <c r="A45" s="13"/>
      <c r="B45" s="23" t="s">
        <v>1</v>
      </c>
      <c r="C45" s="24" t="s">
        <v>2</v>
      </c>
      <c r="D45" s="23" t="s">
        <v>1</v>
      </c>
      <c r="E45" s="24" t="s">
        <v>2</v>
      </c>
      <c r="F45" s="23" t="s">
        <v>1</v>
      </c>
      <c r="G45" s="24" t="s">
        <v>2</v>
      </c>
    </row>
    <row r="46" spans="1:7" x14ac:dyDescent="0.3">
      <c r="A46" s="52">
        <v>91</v>
      </c>
      <c r="B46" s="14"/>
      <c r="C46" s="15"/>
      <c r="D46" s="14">
        <v>106660.06</v>
      </c>
      <c r="E46" s="15">
        <v>106660.06</v>
      </c>
      <c r="F46" s="14"/>
      <c r="G46" s="15"/>
    </row>
    <row r="47" spans="1:7" x14ac:dyDescent="0.3">
      <c r="A47" s="49" t="s">
        <v>15</v>
      </c>
      <c r="B47" s="7"/>
      <c r="C47" s="8"/>
      <c r="D47" s="7">
        <v>1294.8599999999999</v>
      </c>
      <c r="E47" s="8">
        <v>1294.8599999999999</v>
      </c>
      <c r="F47" s="7"/>
      <c r="G47" s="8"/>
    </row>
    <row r="48" spans="1:7" x14ac:dyDescent="0.3">
      <c r="A48" s="49" t="s">
        <v>16</v>
      </c>
      <c r="B48" s="7"/>
      <c r="C48" s="8"/>
      <c r="D48" s="7">
        <v>52682.6</v>
      </c>
      <c r="E48" s="8">
        <v>52682.6</v>
      </c>
      <c r="F48" s="7"/>
      <c r="G48" s="8"/>
    </row>
    <row r="49" spans="1:7" ht="16.2" thickBot="1" x14ac:dyDescent="0.35">
      <c r="A49" s="50" t="s">
        <v>17</v>
      </c>
      <c r="B49" s="19"/>
      <c r="C49" s="20"/>
      <c r="D49" s="19">
        <v>52682.6</v>
      </c>
      <c r="E49" s="20">
        <v>52682.6</v>
      </c>
      <c r="F49" s="19"/>
      <c r="G49" s="20"/>
    </row>
    <row r="50" spans="1:7" ht="16.2" thickBot="1" x14ac:dyDescent="0.35">
      <c r="A50" s="51" t="s">
        <v>6</v>
      </c>
      <c r="B50" s="38"/>
      <c r="C50" s="42"/>
      <c r="D50" s="38">
        <v>106660.06</v>
      </c>
      <c r="E50" s="42">
        <v>106660.06</v>
      </c>
      <c r="F50" s="38"/>
      <c r="G50" s="42"/>
    </row>
  </sheetData>
  <mergeCells count="15">
    <mergeCell ref="A33:A34"/>
    <mergeCell ref="B33:C33"/>
    <mergeCell ref="D33:E33"/>
    <mergeCell ref="F33:G33"/>
    <mergeCell ref="A43:G43"/>
    <mergeCell ref="A44:A45"/>
    <mergeCell ref="B44:C44"/>
    <mergeCell ref="D44:E44"/>
    <mergeCell ref="F44:G44"/>
    <mergeCell ref="A1:G1"/>
    <mergeCell ref="A2:A3"/>
    <mergeCell ref="B2:C2"/>
    <mergeCell ref="D2:E2"/>
    <mergeCell ref="F2:G2"/>
    <mergeCell ref="A32: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44EB-99E1-4579-A3E4-45AA3F763C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Вариант 1 А,Б,Г</vt:lpstr>
      <vt:lpstr>Вариант 2 Д,Е,К,Л</vt:lpstr>
      <vt:lpstr>Вариант 3 М,О,Р</vt:lpstr>
      <vt:lpstr>Вариант 4 С,Т,Ф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Я-Пк</dc:creator>
  <cp:lastModifiedBy>Я-Пк</cp:lastModifiedBy>
  <cp:lastPrinted>2020-11-26T13:10:20Z</cp:lastPrinted>
  <dcterms:created xsi:type="dcterms:W3CDTF">2015-06-05T18:19:34Z</dcterms:created>
  <dcterms:modified xsi:type="dcterms:W3CDTF">2020-11-26T13:29:51Z</dcterms:modified>
</cp:coreProperties>
</file>