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10125" activeTab="2"/>
  </bookViews>
  <sheets>
    <sheet name="Титул" sheetId="1" r:id="rId1"/>
    <sheet name="Лист2 (2)" sheetId="2" r:id="rId2"/>
    <sheet name="ПУП " sheetId="3" r:id="rId3"/>
    <sheet name="ПЗ" sheetId="4" r:id="rId4"/>
  </sheets>
  <definedNames>
    <definedName name="_xlnm.Print_Titles" localSheetId="2">'ПУП '!$2:$6</definedName>
    <definedName name="_xlnm.Print_Area" localSheetId="3">'ПЗ'!$A$1:$E$74</definedName>
  </definedNames>
  <calcPr fullCalcOnLoad="1"/>
</workbook>
</file>

<file path=xl/comments3.xml><?xml version="1.0" encoding="utf-8"?>
<comments xmlns="http://schemas.openxmlformats.org/spreadsheetml/2006/main">
  <authors>
    <author>Евгения</author>
  </authors>
  <commentList>
    <comment ref="J4" authorId="0">
      <text>
        <r>
          <rPr>
            <b/>
            <sz val="8"/>
            <rFont val="Tahoma"/>
            <family val="2"/>
          </rPr>
          <t>Евгения:</t>
        </r>
        <r>
          <rPr>
            <sz val="8"/>
            <rFont val="Tahoma"/>
            <family val="2"/>
          </rPr>
          <t xml:space="preserve">
23</t>
        </r>
      </text>
    </comment>
    <comment ref="M4" authorId="0">
      <text>
        <r>
          <rPr>
            <b/>
            <sz val="8"/>
            <rFont val="Tahoma"/>
            <family val="2"/>
          </rPr>
          <t>Евгения:</t>
        </r>
        <r>
          <rPr>
            <sz val="8"/>
            <rFont val="Tahoma"/>
            <family val="2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<sst xmlns="http://schemas.openxmlformats.org/spreadsheetml/2006/main" count="581" uniqueCount="301">
  <si>
    <t>УТВЕРЖДАЮ:</t>
  </si>
  <si>
    <t>В.П.Калачев</t>
  </si>
  <si>
    <t>Форма обучения: очная</t>
  </si>
  <si>
    <t>Сводные данные по бюджету времени (в неделях)</t>
  </si>
  <si>
    <t>Курс</t>
  </si>
  <si>
    <t>Производственная практика</t>
  </si>
  <si>
    <t>Каникулы</t>
  </si>
  <si>
    <t xml:space="preserve">Компонент </t>
  </si>
  <si>
    <t>1 курс</t>
  </si>
  <si>
    <t>2 курс</t>
  </si>
  <si>
    <t>3 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</si>
  <si>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</si>
  <si>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</si>
  <si>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</si>
  <si>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</si>
  <si>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</si>
  <si>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</si>
  <si>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</si>
  <si>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</si>
  <si>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</si>
  <si>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</si>
  <si>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</si>
  <si>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</si>
  <si>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</si>
  <si>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</si>
  <si>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Ф</t>
  </si>
  <si>
    <t>Обществознание (включая экономику и право)</t>
  </si>
  <si>
    <t>История</t>
  </si>
  <si>
    <t xml:space="preserve">Иностранный язык </t>
  </si>
  <si>
    <t>Ф/Р</t>
  </si>
  <si>
    <t>Физическая культура</t>
  </si>
  <si>
    <t>Математика</t>
  </si>
  <si>
    <t>Физика</t>
  </si>
  <si>
    <t>Химия</t>
  </si>
  <si>
    <t>Биология</t>
  </si>
  <si>
    <t>Общепрофессиональный цикл</t>
  </si>
  <si>
    <t>Профессиональный цикл</t>
  </si>
  <si>
    <t>ВСЕГО</t>
  </si>
  <si>
    <t>Всего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</si>
  <si>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</si>
  <si>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</si>
  <si>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</si>
  <si>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</si>
  <si>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</si>
  <si>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</si>
  <si>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</si>
  <si>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</si>
  <si>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</si>
  <si>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</si>
  <si>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Распределение обязательной нагрузки по курсам и семестрам (час. в семестр)</t>
  </si>
  <si>
    <t>1 семестр</t>
  </si>
  <si>
    <t>2 семестр</t>
  </si>
  <si>
    <t>3 семестр</t>
  </si>
  <si>
    <t>4 семестр</t>
  </si>
  <si>
    <t>Итого за 1 курс</t>
  </si>
  <si>
    <t>Итого за 2 курс</t>
  </si>
  <si>
    <t>Итого за 3 курс</t>
  </si>
  <si>
    <t>Общеобразовательный цикл</t>
  </si>
  <si>
    <t>ОБЖ</t>
  </si>
  <si>
    <t>ОП.00</t>
  </si>
  <si>
    <t>П.00</t>
  </si>
  <si>
    <t>ПМ.00</t>
  </si>
  <si>
    <t>Профессиональные модули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</si>
  <si>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</si>
  <si>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</si>
  <si>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</si>
  <si>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</si>
  <si>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</si>
  <si>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</si>
  <si>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ПМ.01</t>
  </si>
  <si>
    <t>МДК.01.01</t>
  </si>
  <si>
    <t>ПМ.02</t>
  </si>
  <si>
    <t>МДК.02.01</t>
  </si>
  <si>
    <t>ФК.00</t>
  </si>
  <si>
    <t>дисциплин и МДК</t>
  </si>
  <si>
    <t>учебной практики</t>
  </si>
  <si>
    <t>экзаменов</t>
  </si>
  <si>
    <t>зачетов</t>
  </si>
  <si>
    <t>6 семестр</t>
  </si>
  <si>
    <t>ДЗ</t>
  </si>
  <si>
    <t xml:space="preserve">на базе основного общего образования </t>
  </si>
  <si>
    <t>Всего (по курсам)</t>
  </si>
  <si>
    <t xml:space="preserve">в т.ч. лаб. и практ. занятий </t>
  </si>
  <si>
    <t>17 недель</t>
  </si>
  <si>
    <t>З,З,З,З</t>
  </si>
  <si>
    <t xml:space="preserve">производств. практики </t>
  </si>
  <si>
    <t>дифф. зачетов</t>
  </si>
  <si>
    <t>-,-,-,ДЗ</t>
  </si>
  <si>
    <t>-,-,-,Э</t>
  </si>
  <si>
    <t>-,ДЗ</t>
  </si>
  <si>
    <t>Охрана труда</t>
  </si>
  <si>
    <t>ПМ.03</t>
  </si>
  <si>
    <t>МДК.03.01</t>
  </si>
  <si>
    <t>Наименование циклов, дисциплин, профессиональных модулей, МДК, практик</t>
  </si>
  <si>
    <t xml:space="preserve">программы подготовки квалифицированных рабочих, служащих
</t>
  </si>
  <si>
    <t>по профессии среднего профессионального образования</t>
  </si>
  <si>
    <t>ПА.00</t>
  </si>
  <si>
    <t>ГИА.00</t>
  </si>
  <si>
    <t>Государственная итоговая аттестация</t>
  </si>
  <si>
    <t>РАБОЧИЙ УЧЕБНЫЙ ПЛАН</t>
  </si>
  <si>
    <t>Календарный учебный график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</si>
  <si>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</si>
  <si>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</si>
  <si>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</si>
  <si>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</si>
  <si>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</si>
  <si>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</si>
  <si>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</si>
  <si>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</si>
  <si>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</si>
  <si>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</si>
  <si>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</si>
  <si>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</si>
  <si>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</si>
  <si>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</si>
  <si>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27.04-03-05</t>
  </si>
  <si>
    <t>май</t>
  </si>
  <si>
    <t>июнь</t>
  </si>
  <si>
    <t>КУРСЫ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</si>
  <si>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</si>
  <si>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</si>
  <si>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</si>
  <si>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</si>
  <si>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</si>
  <si>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</si>
  <si>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</si>
  <si>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</si>
  <si>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</si>
  <si>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</si>
  <si>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</si>
  <si>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</si>
  <si>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</si>
  <si>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</si>
  <si>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</si>
  <si>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</si>
  <si>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</si>
  <si>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</si>
  <si>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</si>
  <si>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</si>
  <si>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</si>
  <si>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</si>
  <si>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Т</t>
  </si>
  <si>
    <t>К</t>
  </si>
  <si>
    <t>У</t>
  </si>
  <si>
    <t>ПА</t>
  </si>
  <si>
    <t>П</t>
  </si>
  <si>
    <t>ГИА</t>
  </si>
  <si>
    <t>Директор Емельяновского дорожно-строительного техникума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</si>
  <si>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</si>
  <si>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</si>
  <si>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</si>
  <si>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</si>
  <si>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</si>
  <si>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</si>
  <si>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ОУД.06</t>
  </si>
  <si>
    <t>ОУД.07</t>
  </si>
  <si>
    <t>Информатика</t>
  </si>
  <si>
    <t>ОУД.08</t>
  </si>
  <si>
    <t>ОУД.09</t>
  </si>
  <si>
    <t>ОУД.10</t>
  </si>
  <si>
    <t>ОУД.11</t>
  </si>
  <si>
    <t>13</t>
  </si>
  <si>
    <t>О.00</t>
  </si>
  <si>
    <t>24 недели</t>
  </si>
  <si>
    <t xml:space="preserve">Учебная практика </t>
  </si>
  <si>
    <r>
      <rPr>
        <b/>
        <sz val="8"/>
        <rFont val="Times New Roman"/>
        <family val="1"/>
      </rPr>
      <t>Консультации</t>
    </r>
    <r>
      <rPr>
        <sz val="8"/>
        <rFont val="Times New Roman"/>
        <family val="1"/>
      </rPr>
      <t xml:space="preserve"> проводятся из расчета 4 часа на одного обучающегося на каждый учебный год.</t>
    </r>
  </si>
  <si>
    <t>Защита выпускной квалификационной работы</t>
  </si>
  <si>
    <t>3. Перечень кабинетов, лабораторий, мастерских и др. для подготовки по профессии СПО</t>
  </si>
  <si>
    <t>№</t>
  </si>
  <si>
    <t>Наименование</t>
  </si>
  <si>
    <t>Кабинеты: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</si>
  <si>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</si>
  <si>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русского языка и литературы</t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</si>
  <si>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</si>
  <si>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 xml:space="preserve">истории </t>
  </si>
  <si>
    <r>
      <t>3.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</si>
  <si>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 xml:space="preserve">математики </t>
  </si>
  <si>
    <r>
      <t>4.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</si>
  <si>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информатики</t>
  </si>
  <si>
    <r>
      <t>5.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</si>
  <si>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физики и химии</t>
  </si>
  <si>
    <r>
      <t>6.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</si>
  <si>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</si>
  <si>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</si>
  <si>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</si>
  <si>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          </t>
    </r>
    <r>
      <rPr>
        <sz val="14"/>
        <rFont val="Times New Roman"/>
        <family val="1"/>
      </rPr>
      <t> </t>
    </r>
  </si>
  <si>
    <t>Мастерские: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</si>
  <si>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</si>
  <si>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</si>
  <si>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</si>
  <si>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или место для стрельбы</t>
  </si>
  <si>
    <t>Залы:</t>
  </si>
  <si>
    <t>библиотека, читальный зал с выходом в сеть Интернет</t>
  </si>
  <si>
    <t>актовый зал</t>
  </si>
  <si>
    <t>4. Пояснительная записка</t>
  </si>
  <si>
    <t xml:space="preserve">     Организация учебного процесса и режим занятий:</t>
  </si>
  <si>
    <t>- продолжительность учебной недели – пятидневная;</t>
  </si>
  <si>
    <t>- продолжительность занятий составляет 45 минут и группируется парами;</t>
  </si>
  <si>
    <t>- при текущем контроле используется накопительная система оценивания, по пятибалльной шкале. Текущий контроль по дисциплинам и междисциплинарным курсам проводится в пределах учебного времени, отведенного на соответствующую учебную дисциплину, как традиционными, так и инновационными методами, включая компьютерные технологии;</t>
  </si>
  <si>
    <t>4.1. Общеобразовательный цикл</t>
  </si>
  <si>
    <t xml:space="preserve">    На изучение общеобразовательного цикла отводится 82 недели из расчета: теоретическое обучение (при обязательной учебной нагрузке 36 часов в неделю) – 57 нед., промежуточная аттестация – 3 нед., каникулярное время – 22 нед.</t>
  </si>
  <si>
    <t xml:space="preserve">    Учебное время, отведенное на теоретическое обучение (2052 час.), распределено на учебные дисциплины общеобразовательног цикла ОПОП СПО ППКРС - общие и по выбору из обязательных предметных областей, изучаемые на базовом и профильном уровнях.</t>
  </si>
  <si>
    <t xml:space="preserve">    Изучение общеобразовательных дисциплин осуществляется рассредоточено одновременно с освоением ППКРС СПО в течение 1 и 2 курсов.</t>
  </si>
  <si>
    <t xml:space="preserve">    При проведении лабораторных, практических работ учебная группа может делиться на подгруппы численностью не менее 12 человек, по дисциплине Информатика.</t>
  </si>
  <si>
    <t>4.2. Формирование вариативной части</t>
  </si>
  <si>
    <t>Таблица. Распределение объема вариативной части</t>
  </si>
  <si>
    <r>
      <t xml:space="preserve"> </t>
    </r>
    <r>
      <rPr>
        <sz val="12"/>
        <rFont val="Times New Roman"/>
        <family val="1"/>
      </rPr>
      <t>Индекс</t>
    </r>
  </si>
  <si>
    <t>Из вариативной части, час.</t>
  </si>
  <si>
    <t>максимальной нагрузки</t>
  </si>
  <si>
    <t>обязательной аудиторной нагрузки</t>
  </si>
  <si>
    <t>4.3. Формы проведения консультаций</t>
  </si>
  <si>
    <t xml:space="preserve">    Консультации могут быть как групповыми, так и индивидуальными. По дисциплинам русский язык и математика консультации проводятся в письменной форме, по остальным дисциплинам и междисциплинарным курсам – в устной.</t>
  </si>
  <si>
    <t>4.4. Формы проведения промежуточной аттестации</t>
  </si>
  <si>
    <t xml:space="preserve">    Промежуточная аттестация в форме экзамена проводится в день, освобожденный от других форм учебной нагрузки, за счет времени, выделенного ФГОС СПО. 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 или профессионального модуля. Дифференцированные зачеты и экзамены проводятся преимущественно в период зачетных недель (последняя неделя семестра). </t>
  </si>
  <si>
    <t xml:space="preserve">      Количество экзаменов в каждом учебном году в процессе промежуточной аттестации обучающихся не превышает 8, а количество зачетов и дифференцированных зачетов – 10 (без учета зачетов по физической культуре).</t>
  </si>
  <si>
    <t>4.5. Формы проведения государственной итоговой аттестации</t>
  </si>
  <si>
    <t xml:space="preserve">     Обучение заканчивается государственной итоговой аттестацией, которая включает в себя защиту выпускной квалификационной работы (выпускная практическая квалификационная работа и письменная экзаменационная работа).</t>
  </si>
  <si>
    <t xml:space="preserve">     По результатам государственной итоговой аттестации выпускникам присваивается квалификационный разряд и выдается документ государственного образца об уровне образования и (или) квалификации, заверяемый печатью образовательного учреждения.</t>
  </si>
  <si>
    <t xml:space="preserve">    Для обеспечения конкурентоспособности выпускника в соответствии с запросами работодателей учебный план дает возможность расширения и (или) углубления подготовки. В связи с этим вариативная часть ППКРС в объеме 144 часов распределяется следующим образом:</t>
  </si>
  <si>
    <t xml:space="preserve">    Консультации предусматриваются в объеме 4 часа на одного обучающегося на каждый учебный год, в том числе в период реализации программы среднего общего образования для лиц, обучающихся на базе основного общего образования, и не учитываются при расчете объемов учебного времени. Часы, отведенные на консультации, распределяются между дисциплинами и профессиональными модулями, изучение которых заканчивается экзаменом.</t>
  </si>
  <si>
    <t>УП.02.01</t>
  </si>
  <si>
    <t>21 недель</t>
  </si>
  <si>
    <t>-,-,-,-,ДЗ</t>
  </si>
  <si>
    <t>Электротехника</t>
  </si>
  <si>
    <t>Материаловедение</t>
  </si>
  <si>
    <t>Техническая графика</t>
  </si>
  <si>
    <t>17</t>
  </si>
  <si>
    <t>Техническое обслуживание  и ремонт автотранспорта</t>
  </si>
  <si>
    <t xml:space="preserve">Слесарное дело и технические измерения </t>
  </si>
  <si>
    <t>МДК 01.02</t>
  </si>
  <si>
    <t>Устройство, техническое обслуживание и ремонт автомобилей</t>
  </si>
  <si>
    <t>Транспортировка грузов и перевозка пассажиров</t>
  </si>
  <si>
    <t>Теоретическая подготовка водителей автомобилей категорий "В" и "С"</t>
  </si>
  <si>
    <t>Заправка транспортных средств горючими и смазочными материалами</t>
  </si>
  <si>
    <t>Оборудование и эксплуатация заправочных станций</t>
  </si>
  <si>
    <t>МДК.03.02</t>
  </si>
  <si>
    <t>Организация транспортировки, приема, хранения и отпуска нефтепродуктов</t>
  </si>
  <si>
    <t>УП.03.02</t>
  </si>
  <si>
    <t>Профиль: технический</t>
  </si>
  <si>
    <t>эклектротехники</t>
  </si>
  <si>
    <t>охраны труда</t>
  </si>
  <si>
    <t xml:space="preserve">безопасности жизнедеятельности </t>
  </si>
  <si>
    <t>ПДД и ОБД</t>
  </si>
  <si>
    <t>устройства автомобилей</t>
  </si>
  <si>
    <t>технических измерений</t>
  </si>
  <si>
    <t xml:space="preserve">материаловедения </t>
  </si>
  <si>
    <t xml:space="preserve">электрооборудования автомобилей </t>
  </si>
  <si>
    <t>технического обслуживания и ремонта автомобилей</t>
  </si>
  <si>
    <t>технического оборудования заправочных станций и технологии отпуска горюче - смазочных материалов</t>
  </si>
  <si>
    <t>Лаборатории:</t>
  </si>
  <si>
    <t>1.</t>
  </si>
  <si>
    <t>2.</t>
  </si>
  <si>
    <t>3.</t>
  </si>
  <si>
    <t>4.</t>
  </si>
  <si>
    <t>5.</t>
  </si>
  <si>
    <t>слесарные</t>
  </si>
  <si>
    <t>электромонтажные</t>
  </si>
  <si>
    <t>Тренажеры,тренажерные комплексы:</t>
  </si>
  <si>
    <t>по вождению автомобиля</t>
  </si>
  <si>
    <t xml:space="preserve">    На экзамен за курс среднего общего образования выносятся следующие дисциплины: русский язык и математика – в письменной форме, физика – в устной форме.</t>
  </si>
  <si>
    <t>ОП. 05</t>
  </si>
  <si>
    <t>23.01.03 Автомеханик</t>
  </si>
  <si>
    <t xml:space="preserve">Квалификации: слесарь по ремонту автомобилей; водитель автомобиля; оператор заправочных станций          </t>
  </si>
  <si>
    <t>а разве не технический профиль?</t>
  </si>
  <si>
    <t>Проверьте график, если в неделе запланировано только теоретическое обучение, ставите одну букву "Т", указывать ее дважды не надо,. Посмотрите как выделены недели каникул. То же по практике.</t>
  </si>
  <si>
    <t>Внесла изменения по графе 2</t>
  </si>
  <si>
    <t>-,-,-,-,-,ДЗ</t>
  </si>
  <si>
    <t>-, ДЗ</t>
  </si>
  <si>
    <t xml:space="preserve">    Федеральный государственный образовательный стандарт среднего общего образования реализуется в пределах образовательных программ СПО по ППКРС с учетом технического профиля,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России от 19.12.2014 г. № 06-1225).</t>
  </si>
  <si>
    <t>4/ 7/3</t>
  </si>
  <si>
    <t>0/ 5/0</t>
  </si>
  <si>
    <t>П.П.</t>
  </si>
  <si>
    <t xml:space="preserve"> "Емельяновский дорожно-строительный техникум"</t>
  </si>
  <si>
    <t xml:space="preserve">Козульский филиал краевого государственного автономного профессионального образовательного учреждения                                                                                           </t>
  </si>
  <si>
    <t>Нормативный срок обучения 2 года 10 месяцев</t>
  </si>
  <si>
    <t>5   семестр</t>
  </si>
  <si>
    <t>17    недель</t>
  </si>
  <si>
    <t>20 недель</t>
  </si>
  <si>
    <t>П.П. 01.</t>
  </si>
  <si>
    <t>УП.01.</t>
  </si>
  <si>
    <t>План учебного процесса по профессии 23.01.03 Автомеханик : слесарь  по ремонту автомобилей, оператор заправочных станций, водитель автомобиля Срок обучения 2 года 10 месяцев</t>
  </si>
  <si>
    <t>0/2/1</t>
  </si>
  <si>
    <t>-,-,-,-,-,Э</t>
  </si>
  <si>
    <t xml:space="preserve">     Учебный план предназначен для подготовки квалифицированных рабочих на базе основного общего образования с получением среднего общего образования со сроком обучения 2 года 10 месяцев.</t>
  </si>
  <si>
    <t xml:space="preserve">     Согласно учебному плану предусматривается приобретение квалификаций: слесарь по ремонту автомобилей; водитель автомобиля; оператор заправочных станций.</t>
  </si>
  <si>
    <t xml:space="preserve">     Обучение на 1 и 2 курсах начинается 1 сентября, заканчивается 30 июня, на 3 курсе начинается 1 сентября, заканчивается 30 июня.</t>
  </si>
  <si>
    <t xml:space="preserve"> учебная практика проводится рассредоточено, производственная практика проводится концентрированно на 3 курсе. Программой предусмотрено проведение учебной практики: в лабораториях, учебных мастерских, на учебной площадке. При проведении учебной практики группа может делиться на подгруппы и звенья.</t>
  </si>
  <si>
    <t>сверх ученого плана 94 часа отводится на программу индивидуального обучения вождению транспортных средств, в том числе 56 часов – на вождение автомобиля категории «В» и 38 часов – на вождение автомобиля категории «С». Упражнения по вождению автомобилей начать проводить с четвертого семестра и проводить индивидуально с каждым обучающимся в дни теоретических занятий.</t>
  </si>
  <si>
    <t>-,-,-,-,ДЗ,ДЗ</t>
  </si>
  <si>
    <t>-,ДЗ,-,-,-"ДЗ</t>
  </si>
  <si>
    <t>0/4/1</t>
  </si>
  <si>
    <t xml:space="preserve"> Приказ № 129 п от 01 сентября 2015 г.</t>
  </si>
  <si>
    <t>3 нед.</t>
  </si>
  <si>
    <t>2 нед.</t>
  </si>
  <si>
    <t>-,-,-,-,-,З</t>
  </si>
  <si>
    <t>1/11/ 3</t>
  </si>
  <si>
    <t>0/ 11/ 3</t>
  </si>
  <si>
    <t>0/ 5/2</t>
  </si>
  <si>
    <t xml:space="preserve">     Настоящий учебный план программы подготовки квалифицированных рабочих, служащих (далее – ППКРС) среднего профессионального образования краевого государственного автономного профессионального образовательного учреждения Козульский филиал «Емельяновский дорожно-строительный техникум» разработан на основе Федерального государственного образовательного стандарта по профессии среднего профессионального образования (далее – СПО), утвержденного приказом Минобрнауки Россиии от 02.08.2013 N 701  190631.01 Автомеханик" зарегистрированого в Минюсте России 20.08.2013 N 29498, с учетом изменений внесенных приказом Минобрнауки России № 389 от 09.04.2015 г.</t>
  </si>
  <si>
    <t xml:space="preserve">- учебная практика проводится рассредоточено, производственная практика проводится рассредоточено на 3 курсе. </t>
  </si>
  <si>
    <t xml:space="preserve"> 5 23/ 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</si>
</sst>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2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Times New Roman"/>
      <family val="1"/>
    </font>
    <font>
      <sz val="8"/>
      <color indexed="40"/>
      <name val="Times New Roman"/>
      <family val="1"/>
    </font>
    <font>
      <sz val="11"/>
      <color indexed="4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Times New Roman"/>
      <family val="1"/>
    </font>
    <font>
      <sz val="8"/>
      <color rgb="FF00B0F0"/>
      <name val="Times New Roman"/>
      <family val="1"/>
    </font>
    <font>
      <sz val="11"/>
      <color rgb="FF00B0F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/>
    </xf>
    <xf numFmtId="0" fontId="12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16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14" fontId="8" fillId="0" borderId="11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top"/>
    </xf>
    <xf numFmtId="14" fontId="8" fillId="33" borderId="11" xfId="0" applyNumberFormat="1" applyFont="1" applyFill="1" applyBorder="1" applyAlignment="1">
      <alignment horizontal="center" vertical="top"/>
    </xf>
    <xf numFmtId="0" fontId="12" fillId="33" borderId="11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49" fontId="11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0" fontId="9" fillId="34" borderId="11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wrapText="1"/>
    </xf>
    <xf numFmtId="0" fontId="12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wrapText="1"/>
    </xf>
    <xf numFmtId="0" fontId="8" fillId="34" borderId="15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 vertical="top"/>
    </xf>
    <xf numFmtId="0" fontId="12" fillId="35" borderId="11" xfId="0" applyFont="1" applyFill="1" applyBorder="1" applyAlignment="1">
      <alignment wrapText="1"/>
    </xf>
    <xf numFmtId="0" fontId="9" fillId="0" borderId="21" xfId="0" applyFont="1" applyBorder="1" applyAlignment="1">
      <alignment/>
    </xf>
    <xf numFmtId="0" fontId="8" fillId="16" borderId="11" xfId="0" applyFont="1" applyFill="1" applyBorder="1" applyAlignment="1">
      <alignment horizontal="center" vertical="top"/>
    </xf>
    <xf numFmtId="164" fontId="8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vertical="center" textRotation="90"/>
    </xf>
    <xf numFmtId="49" fontId="7" fillId="0" borderId="11" xfId="0" applyNumberFormat="1" applyFont="1" applyBorder="1" applyAlignment="1">
      <alignment horizontal="center" vertical="center" textRotation="90"/>
    </xf>
    <xf numFmtId="49" fontId="7" fillId="0" borderId="0" xfId="0" applyNumberFormat="1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0" fillId="0" borderId="0" xfId="52">
      <alignment/>
      <protection/>
    </xf>
    <xf numFmtId="0" fontId="5" fillId="0" borderId="11" xfId="52" applyFont="1" applyBorder="1" applyAlignment="1">
      <alignment horizontal="center" vertical="top" wrapText="1"/>
      <protection/>
    </xf>
    <xf numFmtId="0" fontId="2" fillId="0" borderId="11" xfId="52" applyFont="1" applyBorder="1" applyAlignment="1">
      <alignment vertical="top" wrapText="1"/>
      <protection/>
    </xf>
    <xf numFmtId="0" fontId="2" fillId="0" borderId="11" xfId="52" applyFont="1" applyBorder="1" applyAlignment="1">
      <alignment horizontal="left" vertical="top" wrapText="1" indent="2"/>
      <protection/>
    </xf>
    <xf numFmtId="0" fontId="0" fillId="0" borderId="0" xfId="52" applyAlignment="1">
      <alignment horizontal="justify" wrapText="1"/>
      <protection/>
    </xf>
    <xf numFmtId="0" fontId="5" fillId="0" borderId="0" xfId="52" applyFont="1" applyAlignment="1">
      <alignment horizontal="center"/>
      <protection/>
    </xf>
    <xf numFmtId="0" fontId="13" fillId="0" borderId="11" xfId="52" applyFont="1" applyBorder="1" applyAlignment="1">
      <alignment horizontal="center" vertical="center" textRotation="90" wrapText="1"/>
      <protection/>
    </xf>
    <xf numFmtId="0" fontId="17" fillId="0" borderId="11" xfId="52" applyFont="1" applyBorder="1" applyAlignment="1">
      <alignment horizontal="center" wrapText="1"/>
      <protection/>
    </xf>
    <xf numFmtId="0" fontId="16" fillId="0" borderId="11" xfId="52" applyFont="1" applyBorder="1" applyAlignment="1">
      <alignment horizontal="right" wrapText="1"/>
      <protection/>
    </xf>
    <xf numFmtId="0" fontId="16" fillId="0" borderId="11" xfId="52" applyFont="1" applyBorder="1" applyAlignment="1">
      <alignment horizontal="right"/>
      <protection/>
    </xf>
    <xf numFmtId="0" fontId="16" fillId="0" borderId="11" xfId="52" applyFont="1" applyBorder="1">
      <alignment/>
      <protection/>
    </xf>
    <xf numFmtId="0" fontId="5" fillId="0" borderId="0" xfId="52" applyFont="1" applyAlignment="1">
      <alignment horizontal="center" vertical="top"/>
      <protection/>
    </xf>
    <xf numFmtId="0" fontId="66" fillId="0" borderId="0" xfId="52" applyFont="1">
      <alignment/>
      <protection/>
    </xf>
    <xf numFmtId="0" fontId="67" fillId="0" borderId="0" xfId="52" applyFont="1">
      <alignment/>
      <protection/>
    </xf>
    <xf numFmtId="0" fontId="68" fillId="0" borderId="0" xfId="52" applyFont="1" applyAlignment="1">
      <alignment horizontal="center"/>
      <protection/>
    </xf>
    <xf numFmtId="0" fontId="66" fillId="0" borderId="0" xfId="52" applyFont="1" applyAlignment="1">
      <alignment horizontal="justify"/>
      <protection/>
    </xf>
    <xf numFmtId="0" fontId="69" fillId="0" borderId="0" xfId="52" applyFont="1" applyAlignment="1">
      <alignment horizontal="justify"/>
      <protection/>
    </xf>
    <xf numFmtId="0" fontId="8" fillId="0" borderId="26" xfId="0" applyFont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52" applyFont="1" applyAlignment="1">
      <alignment vertical="top"/>
      <protection/>
    </xf>
    <xf numFmtId="0" fontId="8" fillId="33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top"/>
    </xf>
    <xf numFmtId="0" fontId="8" fillId="35" borderId="11" xfId="0" applyFont="1" applyFill="1" applyBorder="1" applyAlignment="1">
      <alignment wrapText="1"/>
    </xf>
    <xf numFmtId="0" fontId="12" fillId="35" borderId="0" xfId="0" applyFont="1" applyFill="1" applyAlignment="1">
      <alignment/>
    </xf>
    <xf numFmtId="0" fontId="8" fillId="33" borderId="11" xfId="0" applyFont="1" applyFill="1" applyBorder="1" applyAlignment="1">
      <alignment vertical="top" wrapText="1"/>
    </xf>
    <xf numFmtId="0" fontId="9" fillId="35" borderId="14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left" vertical="top" wrapText="1"/>
      <protection/>
    </xf>
    <xf numFmtId="0" fontId="2" fillId="0" borderId="11" xfId="52" applyFont="1" applyBorder="1" applyAlignment="1">
      <alignment horizontal="center" vertical="top" wrapText="1"/>
      <protection/>
    </xf>
    <xf numFmtId="0" fontId="2" fillId="0" borderId="12" xfId="52" applyFont="1" applyBorder="1" applyAlignment="1">
      <alignment horizontal="left" vertical="top" wrapText="1"/>
      <protection/>
    </xf>
    <xf numFmtId="0" fontId="2" fillId="0" borderId="26" xfId="52" applyFont="1" applyBorder="1" applyAlignment="1">
      <alignment horizontal="left" vertical="top" wrapText="1"/>
      <protection/>
    </xf>
    <xf numFmtId="0" fontId="2" fillId="0" borderId="16" xfId="52" applyFont="1" applyBorder="1" applyAlignment="1">
      <alignment horizontal="left" vertical="top" wrapText="1"/>
      <protection/>
    </xf>
    <xf numFmtId="0" fontId="17" fillId="35" borderId="11" xfId="52" applyFont="1" applyFill="1" applyBorder="1" applyAlignment="1">
      <alignment horizontal="center" wrapText="1"/>
      <protection/>
    </xf>
    <xf numFmtId="49" fontId="8" fillId="33" borderId="11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top" textRotation="255"/>
    </xf>
    <xf numFmtId="0" fontId="7" fillId="33" borderId="17" xfId="0" applyFont="1" applyFill="1" applyBorder="1" applyAlignment="1">
      <alignment horizontal="center" vertical="center" textRotation="255"/>
    </xf>
    <xf numFmtId="0" fontId="7" fillId="33" borderId="10" xfId="0" applyFont="1" applyFill="1" applyBorder="1" applyAlignment="1">
      <alignment horizontal="center" vertical="center" textRotation="255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49" fontId="9" fillId="35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0" fontId="70" fillId="33" borderId="0" xfId="52" applyFont="1" applyFill="1" applyAlignment="1">
      <alignment horizontal="justify"/>
      <protection/>
    </xf>
    <xf numFmtId="0" fontId="71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49" fontId="11" fillId="6" borderId="13" xfId="0" applyNumberFormat="1" applyFont="1" applyFill="1" applyBorder="1" applyAlignment="1">
      <alignment horizontal="center" vertical="center" wrapText="1"/>
    </xf>
    <xf numFmtId="49" fontId="11" fillId="6" borderId="11" xfId="0" applyNumberFormat="1" applyFont="1" applyFill="1" applyBorder="1" applyAlignment="1">
      <alignment horizontal="center" vertical="center" wrapText="1"/>
    </xf>
    <xf numFmtId="49" fontId="11" fillId="6" borderId="15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73" fillId="6" borderId="14" xfId="0" applyFont="1" applyFill="1" applyBorder="1" applyAlignment="1">
      <alignment horizontal="center"/>
    </xf>
    <xf numFmtId="0" fontId="73" fillId="6" borderId="11" xfId="0" applyFont="1" applyFill="1" applyBorder="1" applyAlignment="1">
      <alignment horizontal="center"/>
    </xf>
    <xf numFmtId="0" fontId="10" fillId="13" borderId="26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  <xf numFmtId="49" fontId="11" fillId="13" borderId="16" xfId="0" applyNumberFormat="1" applyFont="1" applyFill="1" applyBorder="1" applyAlignment="1">
      <alignment horizontal="center" vertical="center" wrapText="1"/>
    </xf>
    <xf numFmtId="49" fontId="11" fillId="13" borderId="11" xfId="0" applyNumberFormat="1" applyFont="1" applyFill="1" applyBorder="1" applyAlignment="1">
      <alignment horizontal="center" vertical="center" wrapText="1"/>
    </xf>
    <xf numFmtId="49" fontId="11" fillId="13" borderId="15" xfId="0" applyNumberFormat="1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8" fillId="13" borderId="15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vertical="center" wrapText="1"/>
    </xf>
    <xf numFmtId="49" fontId="11" fillId="5" borderId="13" xfId="0" applyNumberFormat="1" applyFont="1" applyFill="1" applyBorder="1" applyAlignment="1">
      <alignment horizontal="center" vertical="center" wrapText="1"/>
    </xf>
    <xf numFmtId="49" fontId="11" fillId="5" borderId="16" xfId="0" applyNumberFormat="1" applyFont="1" applyFill="1" applyBorder="1" applyAlignment="1">
      <alignment horizontal="center" vertical="center" wrapText="1"/>
    </xf>
    <xf numFmtId="49" fontId="11" fillId="5" borderId="15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3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13" borderId="0" xfId="0" applyFont="1" applyFill="1" applyAlignment="1">
      <alignment/>
    </xf>
    <xf numFmtId="0" fontId="12" fillId="2" borderId="0" xfId="0" applyFont="1" applyFill="1" applyAlignment="1">
      <alignment/>
    </xf>
    <xf numFmtId="0" fontId="9" fillId="2" borderId="1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 vertical="top"/>
    </xf>
    <xf numFmtId="0" fontId="8" fillId="11" borderId="11" xfId="0" applyFont="1" applyFill="1" applyBorder="1" applyAlignment="1">
      <alignment wrapText="1"/>
    </xf>
    <xf numFmtId="49" fontId="8" fillId="11" borderId="11" xfId="0" applyNumberFormat="1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8" fillId="11" borderId="16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  <xf numFmtId="0" fontId="8" fillId="11" borderId="26" xfId="0" applyFont="1" applyFill="1" applyBorder="1" applyAlignment="1">
      <alignment horizontal="center"/>
    </xf>
    <xf numFmtId="0" fontId="8" fillId="16" borderId="11" xfId="0" applyFont="1" applyFill="1" applyBorder="1" applyAlignment="1">
      <alignment wrapText="1"/>
    </xf>
    <xf numFmtId="49" fontId="8" fillId="16" borderId="11" xfId="0" applyNumberFormat="1" applyFont="1" applyFill="1" applyBorder="1" applyAlignment="1">
      <alignment horizontal="center"/>
    </xf>
    <xf numFmtId="0" fontId="8" fillId="16" borderId="14" xfId="0" applyFont="1" applyFill="1" applyBorder="1" applyAlignment="1">
      <alignment horizontal="center"/>
    </xf>
    <xf numFmtId="0" fontId="8" fillId="16" borderId="11" xfId="0" applyFont="1" applyFill="1" applyBorder="1" applyAlignment="1">
      <alignment horizontal="center"/>
    </xf>
    <xf numFmtId="0" fontId="8" fillId="16" borderId="15" xfId="0" applyFont="1" applyFill="1" applyBorder="1" applyAlignment="1">
      <alignment horizontal="center"/>
    </xf>
    <xf numFmtId="0" fontId="8" fillId="16" borderId="26" xfId="0" applyFont="1" applyFill="1" applyBorder="1" applyAlignment="1">
      <alignment horizontal="center"/>
    </xf>
    <xf numFmtId="0" fontId="8" fillId="16" borderId="13" xfId="0" applyFont="1" applyFill="1" applyBorder="1" applyAlignment="1">
      <alignment horizontal="center"/>
    </xf>
    <xf numFmtId="0" fontId="8" fillId="16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0" borderId="17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0" fontId="0" fillId="0" borderId="0" xfId="52" applyAlignment="1">
      <alignment horizontal="justify"/>
      <protection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textRotation="90"/>
    </xf>
    <xf numFmtId="0" fontId="0" fillId="0" borderId="10" xfId="0" applyBorder="1" applyAlignment="1">
      <alignment horizontal="left" vertical="center" textRotation="90"/>
    </xf>
    <xf numFmtId="0" fontId="9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textRotation="90" wrapText="1"/>
    </xf>
    <xf numFmtId="0" fontId="10" fillId="36" borderId="29" xfId="0" applyFont="1" applyFill="1" applyBorder="1" applyAlignment="1">
      <alignment horizontal="center" vertical="center" textRotation="90" wrapText="1"/>
    </xf>
    <xf numFmtId="0" fontId="10" fillId="36" borderId="10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13" borderId="33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10" fillId="13" borderId="37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0" borderId="11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justify" wrapTex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Alignment="1">
      <alignment horizontal="justify" vertical="top" wrapText="1"/>
      <protection/>
    </xf>
    <xf numFmtId="0" fontId="2" fillId="0" borderId="11" xfId="52" applyFont="1" applyBorder="1" applyAlignment="1">
      <alignment horizontal="left" vertical="top" wrapText="1"/>
      <protection/>
    </xf>
    <xf numFmtId="0" fontId="5" fillId="0" borderId="0" xfId="52" applyFont="1" applyAlignment="1">
      <alignment horizontal="center" vertical="top"/>
      <protection/>
    </xf>
    <xf numFmtId="0" fontId="16" fillId="0" borderId="11" xfId="52" applyFont="1" applyBorder="1" applyAlignment="1">
      <alignment horizontal="center" wrapText="1"/>
      <protection/>
    </xf>
    <xf numFmtId="0" fontId="5" fillId="0" borderId="0" xfId="52" applyFont="1" applyAlignment="1">
      <alignment horizontal="center"/>
      <protection/>
    </xf>
    <xf numFmtId="0" fontId="2" fillId="0" borderId="0" xfId="52" applyFont="1" applyFill="1" applyAlignment="1">
      <alignment horizontal="justify" vertical="top" wrapText="1"/>
      <protection/>
    </xf>
    <xf numFmtId="0" fontId="2" fillId="0" borderId="0" xfId="52" applyFont="1" applyAlignment="1" quotePrefix="1">
      <alignment horizontal="justify" vertical="top" wrapText="1"/>
      <protection/>
    </xf>
    <xf numFmtId="0" fontId="5" fillId="0" borderId="11" xfId="52" applyFont="1" applyBorder="1" applyAlignment="1">
      <alignment horizontal="left" vertical="top" wrapText="1"/>
      <protection/>
    </xf>
    <xf numFmtId="0" fontId="2" fillId="0" borderId="12" xfId="52" applyFont="1" applyBorder="1" applyAlignment="1">
      <alignment horizontal="left" vertical="top" wrapText="1"/>
      <protection/>
    </xf>
    <xf numFmtId="0" fontId="2" fillId="0" borderId="26" xfId="52" applyFont="1" applyBorder="1" applyAlignment="1">
      <alignment horizontal="left" vertical="top" wrapText="1"/>
      <protection/>
    </xf>
    <xf numFmtId="0" fontId="2" fillId="0" borderId="16" xfId="52" applyFont="1" applyBorder="1" applyAlignment="1">
      <alignment horizontal="left" vertical="top" wrapText="1"/>
      <protection/>
    </xf>
    <xf numFmtId="0" fontId="5" fillId="0" borderId="12" xfId="52" applyFont="1" applyBorder="1" applyAlignment="1">
      <alignment horizontal="left" vertical="top" wrapText="1"/>
      <protection/>
    </xf>
    <xf numFmtId="0" fontId="5" fillId="0" borderId="20" xfId="52" applyFont="1" applyBorder="1" applyAlignment="1">
      <alignment horizontal="center" wrapText="1"/>
      <protection/>
    </xf>
    <xf numFmtId="0" fontId="5" fillId="0" borderId="11" xfId="52" applyFont="1" applyBorder="1" applyAlignment="1">
      <alignment horizontal="center" vertical="top" wrapText="1"/>
      <protection/>
    </xf>
    <xf numFmtId="0" fontId="2" fillId="0" borderId="0" xfId="52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73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73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0"/>
  <sheetViews>
    <sheetView zoomScalePageLayoutView="0" workbookViewId="0" topLeftCell="A1">
      <selection activeCell="T1" sqref="T1"/>
    </sheetView>
  </sheetViews>
  <sheetFormatPr defaultColWidth="2.8515625" defaultRowHeight="12.75"/>
  <cols>
    <col min="1" max="48" width="2.8515625" style="2" customWidth="1"/>
    <col min="49" max="49" width="0.13671875" style="2" customWidth="1"/>
    <col min="50" max="54" width="2.8515625" style="2" hidden="1" customWidth="1"/>
    <col min="55" max="55" width="2.00390625" style="2" hidden="1" customWidth="1"/>
    <col min="56" max="57" width="2.8515625" style="2" hidden="1" customWidth="1"/>
    <col min="58" max="16384" width="2.8515625" style="2" customWidth="1"/>
  </cols>
  <sheetData>
    <row r="2" spans="1:50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5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48" t="s">
        <v>147</v>
      </c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1"/>
      <c r="AS3" s="1"/>
      <c r="AT3" s="1"/>
      <c r="AU3" s="1"/>
      <c r="AV3" s="1"/>
      <c r="AW3" s="1"/>
      <c r="AX3" s="1"/>
    </row>
    <row r="4" spans="1:50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 t="s">
        <v>1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49" t="s">
        <v>291</v>
      </c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1"/>
      <c r="AW6" s="1"/>
      <c r="AX6" s="1"/>
    </row>
    <row r="7" s="1" customFormat="1" ht="18.75"/>
    <row r="8" s="1" customFormat="1" ht="18.75"/>
    <row r="9" spans="1:48" s="1" customFormat="1" ht="27.75" customHeight="1">
      <c r="A9" s="247" t="s">
        <v>99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</row>
    <row r="10" spans="1:48" s="1" customFormat="1" ht="32.25" customHeight="1">
      <c r="A10" s="245" t="s">
        <v>94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</row>
    <row r="11" spans="1:48" s="1" customFormat="1" ht="18.75">
      <c r="A11" s="245" t="s">
        <v>273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</row>
    <row r="12" spans="1:48" s="1" customFormat="1" ht="18.75" customHeight="1">
      <c r="A12" s="246" t="s">
        <v>272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</row>
    <row r="13" spans="1:48" s="1" customFormat="1" ht="18.75" customHeight="1">
      <c r="A13" s="245" t="s">
        <v>95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</row>
    <row r="14" spans="1:48" s="1" customFormat="1" ht="18.75">
      <c r="A14" s="250" t="s">
        <v>261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</row>
    <row r="15" spans="1:57" s="1" customFormat="1" ht="48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251" t="s">
        <v>262</v>
      </c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</row>
    <row r="16" spans="1:45" s="1" customFormat="1" ht="22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 t="s">
        <v>2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1" customFormat="1" ht="18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48" t="s">
        <v>274</v>
      </c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</row>
    <row r="18" spans="26:45" s="1" customFormat="1" ht="18.75">
      <c r="Z18" s="248" t="s">
        <v>80</v>
      </c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</row>
    <row r="19" spans="2:48" s="1" customFormat="1" ht="33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48" t="s">
        <v>238</v>
      </c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34"/>
      <c r="AU19" s="34"/>
      <c r="AV19" s="34"/>
    </row>
    <row r="20" spans="1:48" ht="1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</sheetData>
  <sheetProtection/>
  <mergeCells count="12">
    <mergeCell ref="Z19:AS19"/>
    <mergeCell ref="Z17:AS17"/>
    <mergeCell ref="Z18:AS18"/>
    <mergeCell ref="A11:AV11"/>
    <mergeCell ref="A14:AV14"/>
    <mergeCell ref="Z15:BE15"/>
    <mergeCell ref="A10:AV10"/>
    <mergeCell ref="A12:AV12"/>
    <mergeCell ref="A13:AV13"/>
    <mergeCell ref="A9:AV9"/>
    <mergeCell ref="AE3:AQ3"/>
    <mergeCell ref="AE6:AU6"/>
  </mergeCells>
  <printOptions/>
  <pageMargins left="0.57" right="0.39" top="0.83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"/>
  <sheetViews>
    <sheetView zoomScale="107" zoomScaleNormal="107" zoomScalePageLayoutView="0" workbookViewId="0" topLeftCell="A1">
      <selection activeCell="AU20" sqref="AU20"/>
    </sheetView>
  </sheetViews>
  <sheetFormatPr defaultColWidth="2.8515625" defaultRowHeight="12.75"/>
  <cols>
    <col min="1" max="47" width="2.8515625" style="5" customWidth="1"/>
    <col min="48" max="48" width="26.00390625" style="5" customWidth="1"/>
    <col min="49" max="16384" width="2.8515625" style="5" customWidth="1"/>
  </cols>
  <sheetData>
    <row r="1" spans="1:50" ht="18.75">
      <c r="A1" s="263" t="s">
        <v>100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6"/>
      <c r="AT1" s="6"/>
      <c r="AU1" s="6"/>
      <c r="AV1" s="6"/>
      <c r="AW1" s="6"/>
      <c r="AX1" s="6"/>
    </row>
    <row r="2" spans="1:50" ht="15">
      <c r="A2" s="264" t="s">
        <v>101</v>
      </c>
      <c r="B2" s="264"/>
      <c r="C2" s="264"/>
      <c r="D2" s="264"/>
      <c r="E2" s="265" t="s">
        <v>102</v>
      </c>
      <c r="F2" s="264" t="s">
        <v>103</v>
      </c>
      <c r="G2" s="264"/>
      <c r="H2" s="264"/>
      <c r="I2" s="265" t="s">
        <v>104</v>
      </c>
      <c r="J2" s="264" t="s">
        <v>105</v>
      </c>
      <c r="K2" s="264"/>
      <c r="L2" s="264"/>
      <c r="M2" s="264"/>
      <c r="N2" s="264" t="s">
        <v>106</v>
      </c>
      <c r="O2" s="264"/>
      <c r="P2" s="264"/>
      <c r="Q2" s="264"/>
      <c r="R2" s="265" t="s">
        <v>107</v>
      </c>
      <c r="S2" s="264" t="s">
        <v>108</v>
      </c>
      <c r="T2" s="264"/>
      <c r="U2" s="264"/>
      <c r="V2" s="265" t="s">
        <v>109</v>
      </c>
      <c r="W2" s="264" t="s">
        <v>110</v>
      </c>
      <c r="X2" s="264"/>
      <c r="Y2" s="264"/>
      <c r="Z2" s="265" t="s">
        <v>111</v>
      </c>
      <c r="AA2" s="264" t="s">
        <v>112</v>
      </c>
      <c r="AB2" s="264"/>
      <c r="AC2" s="264"/>
      <c r="AD2" s="264"/>
      <c r="AE2" s="265" t="s">
        <v>113</v>
      </c>
      <c r="AF2" s="264" t="s">
        <v>114</v>
      </c>
      <c r="AG2" s="264"/>
      <c r="AH2" s="264"/>
      <c r="AI2" s="265" t="s">
        <v>115</v>
      </c>
      <c r="AJ2" s="264" t="s">
        <v>116</v>
      </c>
      <c r="AK2" s="264"/>
      <c r="AL2" s="264"/>
      <c r="AM2" s="264"/>
      <c r="AN2" s="264" t="s">
        <v>117</v>
      </c>
      <c r="AO2" s="264"/>
      <c r="AP2" s="264"/>
      <c r="AQ2" s="264"/>
      <c r="AR2" s="265" t="s">
        <v>118</v>
      </c>
      <c r="AS2" s="77"/>
      <c r="AT2" s="77"/>
      <c r="AU2" s="77"/>
      <c r="AV2" s="78"/>
      <c r="AW2" s="77"/>
      <c r="AX2" s="77"/>
    </row>
    <row r="3" spans="1:50" ht="57.75" customHeight="1">
      <c r="A3" s="79" t="s">
        <v>119</v>
      </c>
      <c r="B3" s="79" t="s">
        <v>120</v>
      </c>
      <c r="C3" s="79" t="s">
        <v>121</v>
      </c>
      <c r="D3" s="79" t="s">
        <v>122</v>
      </c>
      <c r="E3" s="265"/>
      <c r="F3" s="79" t="s">
        <v>123</v>
      </c>
      <c r="G3" s="79" t="s">
        <v>124</v>
      </c>
      <c r="H3" s="79" t="s">
        <v>125</v>
      </c>
      <c r="I3" s="265"/>
      <c r="J3" s="79" t="s">
        <v>126</v>
      </c>
      <c r="K3" s="79" t="s">
        <v>127</v>
      </c>
      <c r="L3" s="79" t="s">
        <v>128</v>
      </c>
      <c r="M3" s="79" t="s">
        <v>129</v>
      </c>
      <c r="N3" s="79" t="s">
        <v>119</v>
      </c>
      <c r="O3" s="79" t="s">
        <v>120</v>
      </c>
      <c r="P3" s="79" t="s">
        <v>121</v>
      </c>
      <c r="Q3" s="79" t="s">
        <v>122</v>
      </c>
      <c r="R3" s="265"/>
      <c r="S3" s="79" t="s">
        <v>130</v>
      </c>
      <c r="T3" s="79" t="s">
        <v>131</v>
      </c>
      <c r="U3" s="79" t="s">
        <v>132</v>
      </c>
      <c r="V3" s="265"/>
      <c r="W3" s="79" t="s">
        <v>133</v>
      </c>
      <c r="X3" s="79" t="s">
        <v>134</v>
      </c>
      <c r="Y3" s="79" t="s">
        <v>135</v>
      </c>
      <c r="Z3" s="265"/>
      <c r="AA3" s="79" t="s">
        <v>133</v>
      </c>
      <c r="AB3" s="79" t="s">
        <v>134</v>
      </c>
      <c r="AC3" s="79" t="s">
        <v>135</v>
      </c>
      <c r="AD3" s="79" t="s">
        <v>136</v>
      </c>
      <c r="AE3" s="265"/>
      <c r="AF3" s="79" t="s">
        <v>123</v>
      </c>
      <c r="AG3" s="79" t="s">
        <v>124</v>
      </c>
      <c r="AH3" s="79" t="s">
        <v>125</v>
      </c>
      <c r="AI3" s="265"/>
      <c r="AJ3" s="79" t="s">
        <v>137</v>
      </c>
      <c r="AK3" s="79" t="s">
        <v>138</v>
      </c>
      <c r="AL3" s="79" t="s">
        <v>139</v>
      </c>
      <c r="AM3" s="79" t="s">
        <v>140</v>
      </c>
      <c r="AN3" s="79" t="s">
        <v>119</v>
      </c>
      <c r="AO3" s="79" t="s">
        <v>120</v>
      </c>
      <c r="AP3" s="79" t="s">
        <v>121</v>
      </c>
      <c r="AQ3" s="79" t="s">
        <v>122</v>
      </c>
      <c r="AR3" s="265"/>
      <c r="AS3" s="80"/>
      <c r="AT3" s="80"/>
      <c r="AU3" s="80"/>
      <c r="AV3" s="78"/>
      <c r="AW3" s="80"/>
      <c r="AX3" s="80"/>
    </row>
    <row r="4" spans="1:50" s="82" customFormat="1" ht="12.75">
      <c r="A4" s="81">
        <v>1</v>
      </c>
      <c r="B4" s="81">
        <v>2</v>
      </c>
      <c r="C4" s="81">
        <v>3</v>
      </c>
      <c r="D4" s="81">
        <v>4</v>
      </c>
      <c r="E4" s="81">
        <v>5</v>
      </c>
      <c r="F4" s="81">
        <v>6</v>
      </c>
      <c r="G4" s="81">
        <v>7</v>
      </c>
      <c r="H4" s="81">
        <v>8</v>
      </c>
      <c r="I4" s="81">
        <v>9</v>
      </c>
      <c r="J4" s="81">
        <v>10</v>
      </c>
      <c r="K4" s="81">
        <v>11</v>
      </c>
      <c r="L4" s="81">
        <v>12</v>
      </c>
      <c r="M4" s="81">
        <v>13</v>
      </c>
      <c r="N4" s="81">
        <v>14</v>
      </c>
      <c r="O4" s="81">
        <v>15</v>
      </c>
      <c r="P4" s="81">
        <v>16</v>
      </c>
      <c r="Q4" s="81">
        <v>17</v>
      </c>
      <c r="R4" s="81">
        <v>18</v>
      </c>
      <c r="S4" s="81">
        <v>19</v>
      </c>
      <c r="T4" s="81">
        <v>20</v>
      </c>
      <c r="U4" s="81">
        <v>21</v>
      </c>
      <c r="V4" s="81">
        <v>22</v>
      </c>
      <c r="W4" s="81">
        <v>23</v>
      </c>
      <c r="X4" s="81">
        <v>24</v>
      </c>
      <c r="Y4" s="81">
        <v>25</v>
      </c>
      <c r="Z4" s="81">
        <v>26</v>
      </c>
      <c r="AA4" s="81">
        <v>27</v>
      </c>
      <c r="AB4" s="81">
        <v>28</v>
      </c>
      <c r="AC4" s="81">
        <v>29</v>
      </c>
      <c r="AD4" s="81">
        <v>30</v>
      </c>
      <c r="AE4" s="81">
        <v>31</v>
      </c>
      <c r="AF4" s="81">
        <v>32</v>
      </c>
      <c r="AG4" s="81">
        <v>33</v>
      </c>
      <c r="AH4" s="81">
        <v>34</v>
      </c>
      <c r="AI4" s="81">
        <v>35</v>
      </c>
      <c r="AJ4" s="81">
        <v>36</v>
      </c>
      <c r="AK4" s="81">
        <v>37</v>
      </c>
      <c r="AL4" s="81">
        <v>38</v>
      </c>
      <c r="AM4" s="81">
        <v>39</v>
      </c>
      <c r="AN4" s="81">
        <v>40</v>
      </c>
      <c r="AO4" s="81">
        <v>41</v>
      </c>
      <c r="AP4" s="81">
        <v>42</v>
      </c>
      <c r="AQ4" s="81">
        <v>43</v>
      </c>
      <c r="AR4" s="265"/>
      <c r="AS4" s="45"/>
      <c r="AT4" s="45"/>
      <c r="AU4" s="45"/>
      <c r="AV4" s="45"/>
      <c r="AW4" s="45"/>
      <c r="AX4" s="45"/>
    </row>
    <row r="5" spans="1:50" ht="15">
      <c r="A5" s="259" t="s">
        <v>141</v>
      </c>
      <c r="B5" s="253" t="s">
        <v>141</v>
      </c>
      <c r="C5" s="253" t="s">
        <v>141</v>
      </c>
      <c r="D5" s="253" t="s">
        <v>141</v>
      </c>
      <c r="E5" s="253" t="s">
        <v>141</v>
      </c>
      <c r="F5" s="261" t="s">
        <v>141</v>
      </c>
      <c r="G5" s="253" t="s">
        <v>141</v>
      </c>
      <c r="H5" s="253" t="s">
        <v>141</v>
      </c>
      <c r="I5" s="253" t="s">
        <v>141</v>
      </c>
      <c r="J5" s="253" t="s">
        <v>141</v>
      </c>
      <c r="K5" s="253" t="s">
        <v>141</v>
      </c>
      <c r="L5" s="253" t="s">
        <v>141</v>
      </c>
      <c r="M5" s="253" t="s">
        <v>141</v>
      </c>
      <c r="N5" s="253" t="s">
        <v>141</v>
      </c>
      <c r="O5" s="253" t="s">
        <v>141</v>
      </c>
      <c r="P5" s="253" t="s">
        <v>141</v>
      </c>
      <c r="Q5" s="253" t="s">
        <v>141</v>
      </c>
      <c r="R5" s="253" t="s">
        <v>142</v>
      </c>
      <c r="S5" s="253" t="s">
        <v>142</v>
      </c>
      <c r="T5" s="253" t="s">
        <v>141</v>
      </c>
      <c r="U5" s="112" t="s">
        <v>141</v>
      </c>
      <c r="V5" s="236" t="s">
        <v>141</v>
      </c>
      <c r="W5" s="238" t="s">
        <v>141</v>
      </c>
      <c r="X5" s="238" t="s">
        <v>141</v>
      </c>
      <c r="Y5" s="112" t="s">
        <v>141</v>
      </c>
      <c r="Z5" s="238" t="s">
        <v>141</v>
      </c>
      <c r="AA5" s="238" t="s">
        <v>141</v>
      </c>
      <c r="AB5" s="238" t="s">
        <v>141</v>
      </c>
      <c r="AC5" s="238" t="s">
        <v>141</v>
      </c>
      <c r="AD5" s="238" t="s">
        <v>141</v>
      </c>
      <c r="AE5" s="112" t="s">
        <v>141</v>
      </c>
      <c r="AF5" s="238" t="s">
        <v>141</v>
      </c>
      <c r="AG5" s="238" t="s">
        <v>141</v>
      </c>
      <c r="AH5" s="111" t="s">
        <v>141</v>
      </c>
      <c r="AI5" s="238" t="s">
        <v>141</v>
      </c>
      <c r="AJ5" s="238" t="s">
        <v>141</v>
      </c>
      <c r="AK5" s="238" t="s">
        <v>141</v>
      </c>
      <c r="AL5" s="238" t="s">
        <v>141</v>
      </c>
      <c r="AM5" s="238" t="s">
        <v>141</v>
      </c>
      <c r="AN5" s="238" t="s">
        <v>141</v>
      </c>
      <c r="AO5" s="238" t="s">
        <v>141</v>
      </c>
      <c r="AP5" s="238" t="s">
        <v>141</v>
      </c>
      <c r="AQ5" s="238" t="s">
        <v>141</v>
      </c>
      <c r="AR5" s="266">
        <v>1</v>
      </c>
      <c r="AS5" s="83"/>
      <c r="AT5" s="83"/>
      <c r="AU5" s="83"/>
      <c r="AV5" s="166" t="s">
        <v>264</v>
      </c>
      <c r="AW5" s="83"/>
      <c r="AX5" s="83"/>
    </row>
    <row r="6" spans="1:50" ht="15">
      <c r="A6" s="260"/>
      <c r="B6" s="254"/>
      <c r="C6" s="254"/>
      <c r="D6" s="257"/>
      <c r="E6" s="254"/>
      <c r="F6" s="262"/>
      <c r="G6" s="254"/>
      <c r="H6" s="257"/>
      <c r="I6" s="254"/>
      <c r="J6" s="257"/>
      <c r="K6" s="254"/>
      <c r="L6" s="257"/>
      <c r="M6" s="257"/>
      <c r="N6" s="257"/>
      <c r="O6" s="257"/>
      <c r="P6" s="257"/>
      <c r="Q6" s="257"/>
      <c r="R6" s="254"/>
      <c r="S6" s="254"/>
      <c r="T6" s="254"/>
      <c r="U6" s="114" t="s">
        <v>143</v>
      </c>
      <c r="V6" s="237" t="s">
        <v>143</v>
      </c>
      <c r="W6" s="239" t="s">
        <v>143</v>
      </c>
      <c r="X6" s="239" t="s">
        <v>143</v>
      </c>
      <c r="Y6" s="114" t="s">
        <v>143</v>
      </c>
      <c r="Z6" s="239" t="s">
        <v>143</v>
      </c>
      <c r="AA6" s="239" t="s">
        <v>143</v>
      </c>
      <c r="AB6" s="239" t="s">
        <v>143</v>
      </c>
      <c r="AC6" s="239" t="s">
        <v>143</v>
      </c>
      <c r="AD6" s="239" t="s">
        <v>143</v>
      </c>
      <c r="AE6" s="114" t="s">
        <v>143</v>
      </c>
      <c r="AF6" s="239" t="s">
        <v>143</v>
      </c>
      <c r="AG6" s="239" t="s">
        <v>143</v>
      </c>
      <c r="AH6" s="114" t="s">
        <v>143</v>
      </c>
      <c r="AI6" s="239" t="s">
        <v>143</v>
      </c>
      <c r="AJ6" s="239" t="s">
        <v>143</v>
      </c>
      <c r="AK6" s="239" t="s">
        <v>143</v>
      </c>
      <c r="AL6" s="239" t="s">
        <v>143</v>
      </c>
      <c r="AM6" s="239" t="s">
        <v>143</v>
      </c>
      <c r="AN6" s="239" t="s">
        <v>143</v>
      </c>
      <c r="AO6" s="239" t="s">
        <v>143</v>
      </c>
      <c r="AP6" s="239" t="s">
        <v>143</v>
      </c>
      <c r="AQ6" s="239" t="s">
        <v>143</v>
      </c>
      <c r="AR6" s="266"/>
      <c r="AS6" s="83"/>
      <c r="AT6" s="83"/>
      <c r="AU6" s="83"/>
      <c r="AV6" s="83"/>
      <c r="AW6" s="83"/>
      <c r="AX6" s="83"/>
    </row>
    <row r="7" spans="1:50" ht="15" customHeight="1">
      <c r="A7" s="238" t="s">
        <v>141</v>
      </c>
      <c r="B7" s="111" t="s">
        <v>141</v>
      </c>
      <c r="C7" s="238" t="s">
        <v>141</v>
      </c>
      <c r="D7" s="111" t="s">
        <v>141</v>
      </c>
      <c r="E7" s="238" t="s">
        <v>141</v>
      </c>
      <c r="F7" s="111" t="s">
        <v>141</v>
      </c>
      <c r="G7" s="238" t="s">
        <v>141</v>
      </c>
      <c r="H7" s="111" t="s">
        <v>141</v>
      </c>
      <c r="I7" s="238" t="s">
        <v>141</v>
      </c>
      <c r="J7" s="111" t="s">
        <v>141</v>
      </c>
      <c r="K7" s="238" t="s">
        <v>141</v>
      </c>
      <c r="L7" s="111" t="s">
        <v>141</v>
      </c>
      <c r="M7" s="112" t="s">
        <v>141</v>
      </c>
      <c r="N7" s="111" t="s">
        <v>141</v>
      </c>
      <c r="O7" s="112" t="s">
        <v>141</v>
      </c>
      <c r="P7" s="111" t="s">
        <v>141</v>
      </c>
      <c r="Q7" s="111" t="s">
        <v>141</v>
      </c>
      <c r="R7" s="253" t="s">
        <v>142</v>
      </c>
      <c r="S7" s="253" t="s">
        <v>142</v>
      </c>
      <c r="T7" s="111" t="s">
        <v>141</v>
      </c>
      <c r="U7" s="112" t="s">
        <v>141</v>
      </c>
      <c r="V7" s="111" t="s">
        <v>141</v>
      </c>
      <c r="W7" s="112" t="s">
        <v>141</v>
      </c>
      <c r="X7" s="111" t="s">
        <v>141</v>
      </c>
      <c r="Y7" s="112" t="s">
        <v>141</v>
      </c>
      <c r="Z7" s="111" t="s">
        <v>141</v>
      </c>
      <c r="AA7" s="112" t="s">
        <v>141</v>
      </c>
      <c r="AB7" s="111" t="s">
        <v>141</v>
      </c>
      <c r="AC7" s="112" t="s">
        <v>141</v>
      </c>
      <c r="AD7" s="111" t="s">
        <v>141</v>
      </c>
      <c r="AE7" s="112" t="s">
        <v>141</v>
      </c>
      <c r="AF7" s="111" t="s">
        <v>141</v>
      </c>
      <c r="AG7" s="112" t="s">
        <v>141</v>
      </c>
      <c r="AH7" s="111" t="s">
        <v>141</v>
      </c>
      <c r="AI7" s="112" t="s">
        <v>141</v>
      </c>
      <c r="AJ7" s="111" t="s">
        <v>141</v>
      </c>
      <c r="AK7" s="111" t="s">
        <v>141</v>
      </c>
      <c r="AL7" s="151" t="s">
        <v>141</v>
      </c>
      <c r="AM7" s="152" t="s">
        <v>141</v>
      </c>
      <c r="AN7" s="155" t="s">
        <v>141</v>
      </c>
      <c r="AO7" s="267" t="s">
        <v>144</v>
      </c>
      <c r="AP7" s="267" t="s">
        <v>144</v>
      </c>
      <c r="AQ7" s="255" t="s">
        <v>144</v>
      </c>
      <c r="AR7" s="266">
        <v>2</v>
      </c>
      <c r="AS7" s="83"/>
      <c r="AT7" s="83"/>
      <c r="AU7" s="83"/>
      <c r="AV7" s="83"/>
      <c r="AW7" s="83"/>
      <c r="AX7" s="83"/>
    </row>
    <row r="8" spans="1:50" ht="16.5">
      <c r="A8" s="239" t="s">
        <v>143</v>
      </c>
      <c r="B8" s="113" t="s">
        <v>143</v>
      </c>
      <c r="C8" s="239" t="s">
        <v>143</v>
      </c>
      <c r="D8" s="113" t="s">
        <v>143</v>
      </c>
      <c r="E8" s="239" t="s">
        <v>143</v>
      </c>
      <c r="F8" s="113" t="s">
        <v>143</v>
      </c>
      <c r="G8" s="239" t="s">
        <v>143</v>
      </c>
      <c r="H8" s="113" t="s">
        <v>143</v>
      </c>
      <c r="I8" s="239" t="s">
        <v>143</v>
      </c>
      <c r="J8" s="113" t="s">
        <v>143</v>
      </c>
      <c r="K8" s="239" t="s">
        <v>143</v>
      </c>
      <c r="L8" s="113" t="s">
        <v>143</v>
      </c>
      <c r="M8" s="113" t="s">
        <v>143</v>
      </c>
      <c r="N8" s="113" t="s">
        <v>143</v>
      </c>
      <c r="O8" s="113" t="s">
        <v>143</v>
      </c>
      <c r="P8" s="113" t="s">
        <v>143</v>
      </c>
      <c r="Q8" s="113" t="s">
        <v>143</v>
      </c>
      <c r="R8" s="254"/>
      <c r="S8" s="254"/>
      <c r="T8" s="114" t="s">
        <v>143</v>
      </c>
      <c r="U8" s="114" t="s">
        <v>143</v>
      </c>
      <c r="V8" s="114" t="s">
        <v>143</v>
      </c>
      <c r="W8" s="114" t="s">
        <v>143</v>
      </c>
      <c r="X8" s="114" t="s">
        <v>143</v>
      </c>
      <c r="Y8" s="114" t="s">
        <v>143</v>
      </c>
      <c r="Z8" s="114" t="s">
        <v>143</v>
      </c>
      <c r="AA8" s="114" t="s">
        <v>143</v>
      </c>
      <c r="AB8" s="114" t="s">
        <v>143</v>
      </c>
      <c r="AC8" s="114" t="s">
        <v>143</v>
      </c>
      <c r="AD8" s="114" t="s">
        <v>143</v>
      </c>
      <c r="AE8" s="114" t="s">
        <v>143</v>
      </c>
      <c r="AF8" s="114" t="s">
        <v>143</v>
      </c>
      <c r="AG8" s="114" t="s">
        <v>143</v>
      </c>
      <c r="AH8" s="114" t="s">
        <v>143</v>
      </c>
      <c r="AI8" s="114" t="s">
        <v>143</v>
      </c>
      <c r="AJ8" s="114" t="s">
        <v>143</v>
      </c>
      <c r="AK8" s="115" t="s">
        <v>143</v>
      </c>
      <c r="AL8" s="153" t="s">
        <v>143</v>
      </c>
      <c r="AM8" s="154" t="s">
        <v>143</v>
      </c>
      <c r="AN8" s="155" t="s">
        <v>143</v>
      </c>
      <c r="AO8" s="268"/>
      <c r="AP8" s="268"/>
      <c r="AQ8" s="256"/>
      <c r="AR8" s="266">
        <v>2</v>
      </c>
      <c r="AS8" s="83"/>
      <c r="AT8" s="83"/>
      <c r="AU8" s="83"/>
      <c r="AV8" s="83"/>
      <c r="AW8" s="83"/>
      <c r="AX8" s="83"/>
    </row>
    <row r="9" spans="1:50" ht="15" customHeight="1">
      <c r="A9" s="142" t="s">
        <v>141</v>
      </c>
      <c r="B9" s="253" t="s">
        <v>145</v>
      </c>
      <c r="C9" s="253" t="s">
        <v>145</v>
      </c>
      <c r="D9" s="253" t="s">
        <v>145</v>
      </c>
      <c r="E9" s="253" t="s">
        <v>145</v>
      </c>
      <c r="F9" s="253" t="s">
        <v>145</v>
      </c>
      <c r="G9" s="253" t="s">
        <v>145</v>
      </c>
      <c r="H9" s="253" t="s">
        <v>145</v>
      </c>
      <c r="I9" s="111" t="s">
        <v>141</v>
      </c>
      <c r="J9" s="111" t="s">
        <v>141</v>
      </c>
      <c r="K9" s="240" t="s">
        <v>141</v>
      </c>
      <c r="L9" s="240" t="s">
        <v>141</v>
      </c>
      <c r="M9" s="240" t="s">
        <v>141</v>
      </c>
      <c r="N9" s="240" t="s">
        <v>141</v>
      </c>
      <c r="O9" s="240" t="s">
        <v>141</v>
      </c>
      <c r="P9" s="240" t="s">
        <v>141</v>
      </c>
      <c r="Q9" s="240" t="s">
        <v>141</v>
      </c>
      <c r="R9" s="258" t="s">
        <v>142</v>
      </c>
      <c r="S9" s="258" t="s">
        <v>142</v>
      </c>
      <c r="T9" s="242" t="s">
        <v>141</v>
      </c>
      <c r="U9" s="242" t="s">
        <v>141</v>
      </c>
      <c r="V9" s="238" t="s">
        <v>141</v>
      </c>
      <c r="W9" s="238" t="s">
        <v>141</v>
      </c>
      <c r="X9" s="238" t="s">
        <v>141</v>
      </c>
      <c r="Y9" s="238" t="s">
        <v>141</v>
      </c>
      <c r="Z9" s="238" t="s">
        <v>141</v>
      </c>
      <c r="AA9" s="238" t="s">
        <v>141</v>
      </c>
      <c r="AB9" s="238" t="s">
        <v>141</v>
      </c>
      <c r="AC9" s="238" t="s">
        <v>141</v>
      </c>
      <c r="AD9" s="238" t="s">
        <v>141</v>
      </c>
      <c r="AE9" s="238" t="s">
        <v>141</v>
      </c>
      <c r="AF9" s="253" t="s">
        <v>145</v>
      </c>
      <c r="AG9" s="253" t="s">
        <v>145</v>
      </c>
      <c r="AH9" s="253" t="s">
        <v>145</v>
      </c>
      <c r="AI9" s="253" t="s">
        <v>145</v>
      </c>
      <c r="AJ9" s="253" t="s">
        <v>145</v>
      </c>
      <c r="AK9" s="253" t="s">
        <v>145</v>
      </c>
      <c r="AL9" s="253" t="s">
        <v>145</v>
      </c>
      <c r="AM9" s="253" t="s">
        <v>145</v>
      </c>
      <c r="AN9" s="277" t="s">
        <v>144</v>
      </c>
      <c r="AO9" s="255" t="s">
        <v>144</v>
      </c>
      <c r="AP9" s="255" t="s">
        <v>146</v>
      </c>
      <c r="AQ9" s="255" t="s">
        <v>146</v>
      </c>
      <c r="AR9" s="266">
        <v>3</v>
      </c>
      <c r="AS9" s="83"/>
      <c r="AT9" s="83"/>
      <c r="AU9" s="83"/>
      <c r="AV9" s="83"/>
      <c r="AW9" s="83"/>
      <c r="AX9" s="83"/>
    </row>
    <row r="10" spans="1:50" ht="16.5">
      <c r="A10" s="142" t="s">
        <v>143</v>
      </c>
      <c r="B10" s="254"/>
      <c r="C10" s="254"/>
      <c r="D10" s="254"/>
      <c r="E10" s="254"/>
      <c r="F10" s="254"/>
      <c r="G10" s="254"/>
      <c r="H10" s="254"/>
      <c r="I10" s="116" t="s">
        <v>143</v>
      </c>
      <c r="J10" s="116" t="s">
        <v>143</v>
      </c>
      <c r="K10" s="241" t="s">
        <v>143</v>
      </c>
      <c r="L10" s="241" t="s">
        <v>143</v>
      </c>
      <c r="M10" s="241" t="s">
        <v>143</v>
      </c>
      <c r="N10" s="241" t="s">
        <v>143</v>
      </c>
      <c r="O10" s="241" t="s">
        <v>143</v>
      </c>
      <c r="P10" s="241" t="s">
        <v>143</v>
      </c>
      <c r="Q10" s="241" t="s">
        <v>143</v>
      </c>
      <c r="R10" s="258"/>
      <c r="S10" s="258"/>
      <c r="T10" s="243" t="s">
        <v>143</v>
      </c>
      <c r="U10" s="243" t="s">
        <v>143</v>
      </c>
      <c r="V10" s="239" t="s">
        <v>143</v>
      </c>
      <c r="W10" s="239" t="s">
        <v>143</v>
      </c>
      <c r="X10" s="239" t="s">
        <v>143</v>
      </c>
      <c r="Y10" s="239" t="s">
        <v>143</v>
      </c>
      <c r="Z10" s="239" t="s">
        <v>143</v>
      </c>
      <c r="AA10" s="239" t="s">
        <v>143</v>
      </c>
      <c r="AB10" s="239" t="s">
        <v>143</v>
      </c>
      <c r="AC10" s="239" t="s">
        <v>143</v>
      </c>
      <c r="AD10" s="239" t="s">
        <v>143</v>
      </c>
      <c r="AE10" s="239" t="s">
        <v>143</v>
      </c>
      <c r="AF10" s="254"/>
      <c r="AG10" s="254"/>
      <c r="AH10" s="254"/>
      <c r="AI10" s="254"/>
      <c r="AJ10" s="254"/>
      <c r="AK10" s="254"/>
      <c r="AL10" s="254"/>
      <c r="AM10" s="254"/>
      <c r="AN10" s="278"/>
      <c r="AO10" s="256"/>
      <c r="AP10" s="256"/>
      <c r="AQ10" s="256"/>
      <c r="AR10" s="266"/>
      <c r="AS10" s="83"/>
      <c r="AT10" s="83"/>
      <c r="AU10" s="83"/>
      <c r="AV10" s="83"/>
      <c r="AW10" s="83"/>
      <c r="AX10" s="83"/>
    </row>
    <row r="11" spans="1:50" ht="1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84"/>
      <c r="AT11" s="84"/>
      <c r="AU11" s="84"/>
      <c r="AV11" s="84"/>
      <c r="AW11" s="84"/>
      <c r="AX11" s="84"/>
    </row>
    <row r="12" spans="1:44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</row>
    <row r="13" spans="1:44" ht="15" hidden="1">
      <c r="A13" s="87"/>
      <c r="B13" s="87"/>
      <c r="C13" s="88"/>
      <c r="D13" s="87"/>
      <c r="E13" s="87"/>
      <c r="F13" s="89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</row>
    <row r="14" spans="1:44" ht="18.75">
      <c r="A14" s="270" t="s">
        <v>3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</row>
    <row r="15" ht="12.75">
      <c r="C15" s="8"/>
    </row>
    <row r="16" spans="1:44" s="35" customFormat="1" ht="62.25" customHeight="1">
      <c r="A16" s="271" t="s">
        <v>4</v>
      </c>
      <c r="B16" s="271"/>
      <c r="C16" s="271"/>
      <c r="D16" s="271" t="s">
        <v>39</v>
      </c>
      <c r="E16" s="271"/>
      <c r="F16" s="271"/>
      <c r="G16" s="271"/>
      <c r="H16" s="271"/>
      <c r="I16" s="271"/>
      <c r="J16" s="271"/>
      <c r="K16" s="271"/>
      <c r="L16" s="271" t="s">
        <v>40</v>
      </c>
      <c r="M16" s="271"/>
      <c r="N16" s="271"/>
      <c r="O16" s="271"/>
      <c r="P16" s="271"/>
      <c r="Q16" s="271"/>
      <c r="R16" s="271" t="s">
        <v>5</v>
      </c>
      <c r="S16" s="271"/>
      <c r="T16" s="271"/>
      <c r="U16" s="271"/>
      <c r="V16" s="271"/>
      <c r="W16" s="271"/>
      <c r="X16" s="271" t="s">
        <v>41</v>
      </c>
      <c r="Y16" s="271"/>
      <c r="Z16" s="271"/>
      <c r="AA16" s="271"/>
      <c r="AB16" s="271"/>
      <c r="AC16" s="271"/>
      <c r="AD16" s="271" t="s">
        <v>98</v>
      </c>
      <c r="AE16" s="271"/>
      <c r="AF16" s="271"/>
      <c r="AG16" s="271"/>
      <c r="AH16" s="271"/>
      <c r="AI16" s="271"/>
      <c r="AJ16" s="271" t="s">
        <v>6</v>
      </c>
      <c r="AK16" s="271"/>
      <c r="AL16" s="271"/>
      <c r="AM16" s="271"/>
      <c r="AN16" s="271"/>
      <c r="AO16" s="271" t="s">
        <v>81</v>
      </c>
      <c r="AP16" s="271"/>
      <c r="AQ16" s="271"/>
      <c r="AR16" s="271"/>
    </row>
    <row r="17" spans="1:44" s="85" customFormat="1" ht="15">
      <c r="A17" s="272">
        <v>1</v>
      </c>
      <c r="B17" s="272"/>
      <c r="C17" s="272"/>
      <c r="D17" s="272">
        <v>2</v>
      </c>
      <c r="E17" s="272"/>
      <c r="F17" s="272"/>
      <c r="G17" s="272"/>
      <c r="H17" s="272"/>
      <c r="I17" s="272"/>
      <c r="J17" s="272">
        <v>3</v>
      </c>
      <c r="K17" s="272"/>
      <c r="L17" s="272">
        <v>3</v>
      </c>
      <c r="M17" s="272"/>
      <c r="N17" s="272">
        <v>4</v>
      </c>
      <c r="O17" s="272"/>
      <c r="P17" s="272"/>
      <c r="Q17" s="272"/>
      <c r="R17" s="272">
        <v>4</v>
      </c>
      <c r="S17" s="272"/>
      <c r="T17" s="272"/>
      <c r="U17" s="272"/>
      <c r="V17" s="272">
        <v>5</v>
      </c>
      <c r="W17" s="272"/>
      <c r="X17" s="272">
        <v>5</v>
      </c>
      <c r="Y17" s="272"/>
      <c r="Z17" s="272"/>
      <c r="AA17" s="272"/>
      <c r="AB17" s="272"/>
      <c r="AC17" s="272">
        <v>6</v>
      </c>
      <c r="AD17" s="272">
        <v>6</v>
      </c>
      <c r="AE17" s="272"/>
      <c r="AF17" s="272"/>
      <c r="AG17" s="272"/>
      <c r="AH17" s="272"/>
      <c r="AI17" s="272"/>
      <c r="AJ17" s="272">
        <v>7</v>
      </c>
      <c r="AK17" s="272"/>
      <c r="AL17" s="272"/>
      <c r="AM17" s="272"/>
      <c r="AN17" s="272"/>
      <c r="AO17" s="272">
        <v>8</v>
      </c>
      <c r="AP17" s="272"/>
      <c r="AQ17" s="272"/>
      <c r="AR17" s="272"/>
    </row>
    <row r="18" spans="1:48" s="35" customFormat="1" ht="18.75">
      <c r="A18" s="273" t="s">
        <v>8</v>
      </c>
      <c r="B18" s="273"/>
      <c r="C18" s="273"/>
      <c r="D18" s="274">
        <v>37.2</v>
      </c>
      <c r="E18" s="274"/>
      <c r="F18" s="274"/>
      <c r="G18" s="274"/>
      <c r="H18" s="274"/>
      <c r="I18" s="274"/>
      <c r="J18" s="274"/>
      <c r="K18" s="274"/>
      <c r="L18" s="273">
        <v>3.8</v>
      </c>
      <c r="M18" s="273"/>
      <c r="N18" s="273"/>
      <c r="O18" s="273"/>
      <c r="P18" s="273"/>
      <c r="Q18" s="273"/>
      <c r="R18" s="273">
        <v>0</v>
      </c>
      <c r="S18" s="273"/>
      <c r="T18" s="273"/>
      <c r="U18" s="273"/>
      <c r="V18" s="273"/>
      <c r="W18" s="273"/>
      <c r="X18" s="273">
        <v>0</v>
      </c>
      <c r="Y18" s="273"/>
      <c r="Z18" s="273"/>
      <c r="AA18" s="273"/>
      <c r="AB18" s="273"/>
      <c r="AC18" s="273"/>
      <c r="AD18" s="273">
        <v>0</v>
      </c>
      <c r="AE18" s="273"/>
      <c r="AF18" s="273"/>
      <c r="AG18" s="273"/>
      <c r="AH18" s="273"/>
      <c r="AI18" s="273"/>
      <c r="AJ18" s="273">
        <v>11</v>
      </c>
      <c r="AK18" s="273"/>
      <c r="AL18" s="273"/>
      <c r="AM18" s="273"/>
      <c r="AN18" s="273"/>
      <c r="AO18" s="273">
        <f>SUM(D18:AN18)</f>
        <v>52</v>
      </c>
      <c r="AP18" s="273"/>
      <c r="AQ18" s="273"/>
      <c r="AR18" s="273"/>
      <c r="AV18" s="167" t="s">
        <v>265</v>
      </c>
    </row>
    <row r="19" spans="1:44" s="35" customFormat="1" ht="18.75">
      <c r="A19" s="273" t="s">
        <v>9</v>
      </c>
      <c r="B19" s="273"/>
      <c r="C19" s="273"/>
      <c r="D19" s="274">
        <v>29.8</v>
      </c>
      <c r="E19" s="274"/>
      <c r="F19" s="274"/>
      <c r="G19" s="274"/>
      <c r="H19" s="274"/>
      <c r="I19" s="274"/>
      <c r="J19" s="274"/>
      <c r="K19" s="274"/>
      <c r="L19" s="273">
        <v>8.2</v>
      </c>
      <c r="M19" s="273"/>
      <c r="N19" s="273"/>
      <c r="O19" s="273"/>
      <c r="P19" s="273"/>
      <c r="Q19" s="273"/>
      <c r="R19" s="273">
        <v>0</v>
      </c>
      <c r="S19" s="273"/>
      <c r="T19" s="273"/>
      <c r="U19" s="273"/>
      <c r="V19" s="273"/>
      <c r="W19" s="273"/>
      <c r="X19" s="273">
        <v>3</v>
      </c>
      <c r="Y19" s="273"/>
      <c r="Z19" s="273"/>
      <c r="AA19" s="273"/>
      <c r="AB19" s="273"/>
      <c r="AC19" s="273"/>
      <c r="AD19" s="273">
        <v>0</v>
      </c>
      <c r="AE19" s="273"/>
      <c r="AF19" s="273"/>
      <c r="AG19" s="273"/>
      <c r="AH19" s="273"/>
      <c r="AI19" s="273"/>
      <c r="AJ19" s="273">
        <v>11</v>
      </c>
      <c r="AK19" s="273"/>
      <c r="AL19" s="273"/>
      <c r="AM19" s="273"/>
      <c r="AN19" s="273"/>
      <c r="AO19" s="273">
        <f>SUM(D19:AN19)</f>
        <v>52</v>
      </c>
      <c r="AP19" s="273"/>
      <c r="AQ19" s="273"/>
      <c r="AR19" s="273"/>
    </row>
    <row r="20" spans="1:44" s="35" customFormat="1" ht="18.75">
      <c r="A20" s="273" t="s">
        <v>10</v>
      </c>
      <c r="B20" s="273"/>
      <c r="C20" s="273"/>
      <c r="D20" s="273">
        <v>10</v>
      </c>
      <c r="E20" s="273"/>
      <c r="F20" s="273"/>
      <c r="G20" s="273"/>
      <c r="H20" s="273"/>
      <c r="I20" s="273"/>
      <c r="J20" s="273"/>
      <c r="K20" s="273"/>
      <c r="L20" s="274">
        <v>12</v>
      </c>
      <c r="M20" s="274"/>
      <c r="N20" s="274"/>
      <c r="O20" s="274"/>
      <c r="P20" s="274"/>
      <c r="Q20" s="274"/>
      <c r="R20" s="273">
        <v>15</v>
      </c>
      <c r="S20" s="273"/>
      <c r="T20" s="273"/>
      <c r="U20" s="273"/>
      <c r="V20" s="273"/>
      <c r="W20" s="273"/>
      <c r="X20" s="273">
        <v>2</v>
      </c>
      <c r="Y20" s="273"/>
      <c r="Z20" s="273"/>
      <c r="AA20" s="273"/>
      <c r="AB20" s="273"/>
      <c r="AC20" s="273"/>
      <c r="AD20" s="273">
        <v>2</v>
      </c>
      <c r="AE20" s="273"/>
      <c r="AF20" s="273"/>
      <c r="AG20" s="273"/>
      <c r="AH20" s="273"/>
      <c r="AI20" s="273"/>
      <c r="AJ20" s="273">
        <v>2</v>
      </c>
      <c r="AK20" s="273"/>
      <c r="AL20" s="273"/>
      <c r="AM20" s="273"/>
      <c r="AN20" s="273"/>
      <c r="AO20" s="273">
        <f>SUM(D20:AN20)</f>
        <v>43</v>
      </c>
      <c r="AP20" s="273"/>
      <c r="AQ20" s="273"/>
      <c r="AR20" s="273"/>
    </row>
    <row r="21" spans="1:44" s="86" customFormat="1" ht="18.75">
      <c r="A21" s="275" t="s">
        <v>38</v>
      </c>
      <c r="B21" s="275"/>
      <c r="C21" s="275"/>
      <c r="D21" s="275">
        <f>SUM(D18:K20)</f>
        <v>77</v>
      </c>
      <c r="E21" s="275"/>
      <c r="F21" s="275"/>
      <c r="G21" s="275"/>
      <c r="H21" s="275"/>
      <c r="I21" s="275"/>
      <c r="J21" s="275"/>
      <c r="K21" s="275"/>
      <c r="L21" s="275">
        <f>SUM(L18:Q20)</f>
        <v>24</v>
      </c>
      <c r="M21" s="275"/>
      <c r="N21" s="275"/>
      <c r="O21" s="275"/>
      <c r="P21" s="275"/>
      <c r="Q21" s="275"/>
      <c r="R21" s="275">
        <f>SUM(R18:W20)</f>
        <v>15</v>
      </c>
      <c r="S21" s="275"/>
      <c r="T21" s="275"/>
      <c r="U21" s="275"/>
      <c r="V21" s="275"/>
      <c r="W21" s="275"/>
      <c r="X21" s="275">
        <f>SUM(X18:AC20)</f>
        <v>5</v>
      </c>
      <c r="Y21" s="275"/>
      <c r="Z21" s="275"/>
      <c r="AA21" s="275"/>
      <c r="AB21" s="275"/>
      <c r="AC21" s="275"/>
      <c r="AD21" s="275">
        <f>SUM(AD18:AI20)</f>
        <v>2</v>
      </c>
      <c r="AE21" s="275"/>
      <c r="AF21" s="275"/>
      <c r="AG21" s="275"/>
      <c r="AH21" s="275"/>
      <c r="AI21" s="275"/>
      <c r="AJ21" s="275">
        <f>SUM(AJ18:AN20)</f>
        <v>24</v>
      </c>
      <c r="AK21" s="275"/>
      <c r="AL21" s="275"/>
      <c r="AM21" s="275"/>
      <c r="AN21" s="275"/>
      <c r="AO21" s="276">
        <f>SUM(AO18:AR20)</f>
        <v>147</v>
      </c>
      <c r="AP21" s="276"/>
      <c r="AQ21" s="276"/>
      <c r="AR21" s="276"/>
    </row>
  </sheetData>
  <sheetProtection/>
  <mergeCells count="118">
    <mergeCell ref="AN9:AN10"/>
    <mergeCell ref="A19:C19"/>
    <mergeCell ref="D19:K19"/>
    <mergeCell ref="L19:Q19"/>
    <mergeCell ref="R19:W19"/>
    <mergeCell ref="X19:AC19"/>
    <mergeCell ref="AD19:AI19"/>
    <mergeCell ref="AJ19:AN19"/>
    <mergeCell ref="AD18:AI18"/>
    <mergeCell ref="AJ18:AN18"/>
    <mergeCell ref="AO19:AR19"/>
    <mergeCell ref="A20:C20"/>
    <mergeCell ref="D20:K20"/>
    <mergeCell ref="L20:Q20"/>
    <mergeCell ref="R20:W20"/>
    <mergeCell ref="X20:AC20"/>
    <mergeCell ref="AD20:AI20"/>
    <mergeCell ref="AJ20:AN20"/>
    <mergeCell ref="AO20:AR20"/>
    <mergeCell ref="AJ21:AN21"/>
    <mergeCell ref="AO21:AR21"/>
    <mergeCell ref="A21:C21"/>
    <mergeCell ref="D21:K21"/>
    <mergeCell ref="L21:Q21"/>
    <mergeCell ref="R21:W21"/>
    <mergeCell ref="X21:AC21"/>
    <mergeCell ref="AD21:AI21"/>
    <mergeCell ref="AO18:AR18"/>
    <mergeCell ref="A17:C17"/>
    <mergeCell ref="D17:K17"/>
    <mergeCell ref="L17:Q17"/>
    <mergeCell ref="R17:W17"/>
    <mergeCell ref="X17:AC17"/>
    <mergeCell ref="AD17:AI17"/>
    <mergeCell ref="AD16:AI16"/>
    <mergeCell ref="AJ16:AN16"/>
    <mergeCell ref="AO16:AR16"/>
    <mergeCell ref="AJ17:AN17"/>
    <mergeCell ref="AO17:AR17"/>
    <mergeCell ref="A18:C18"/>
    <mergeCell ref="D18:K18"/>
    <mergeCell ref="L18:Q18"/>
    <mergeCell ref="R18:W18"/>
    <mergeCell ref="X18:AC18"/>
    <mergeCell ref="AP9:AP10"/>
    <mergeCell ref="AQ9:AQ10"/>
    <mergeCell ref="AR9:AR10"/>
    <mergeCell ref="A11:AR11"/>
    <mergeCell ref="A14:AR14"/>
    <mergeCell ref="A16:C16"/>
    <mergeCell ref="D16:K16"/>
    <mergeCell ref="L16:Q16"/>
    <mergeCell ref="R16:W16"/>
    <mergeCell ref="X16:AC16"/>
    <mergeCell ref="AR5:AR6"/>
    <mergeCell ref="R7:R8"/>
    <mergeCell ref="S7:S8"/>
    <mergeCell ref="AP7:AP8"/>
    <mergeCell ref="AQ7:AQ8"/>
    <mergeCell ref="AR7:AR8"/>
    <mergeCell ref="AO7:AO8"/>
    <mergeCell ref="T5:T6"/>
    <mergeCell ref="R5:R6"/>
    <mergeCell ref="S5:S6"/>
    <mergeCell ref="W2:Y2"/>
    <mergeCell ref="Z2:Z3"/>
    <mergeCell ref="AJ2:AM2"/>
    <mergeCell ref="AN2:AQ2"/>
    <mergeCell ref="AR2:AR4"/>
    <mergeCell ref="AA2:AD2"/>
    <mergeCell ref="AE2:AE3"/>
    <mergeCell ref="AF2:AH2"/>
    <mergeCell ref="AI2:AI3"/>
    <mergeCell ref="A1:AR1"/>
    <mergeCell ref="A2:D2"/>
    <mergeCell ref="E2:E3"/>
    <mergeCell ref="F2:H2"/>
    <mergeCell ref="I2:I3"/>
    <mergeCell ref="J2:M2"/>
    <mergeCell ref="N2:Q2"/>
    <mergeCell ref="R2:R3"/>
    <mergeCell ref="S2:U2"/>
    <mergeCell ref="V2:V3"/>
    <mergeCell ref="Q5:Q6"/>
    <mergeCell ref="A5:A6"/>
    <mergeCell ref="B5:B6"/>
    <mergeCell ref="C5:C6"/>
    <mergeCell ref="E5:E6"/>
    <mergeCell ref="G5:G6"/>
    <mergeCell ref="I5:I6"/>
    <mergeCell ref="D5:D6"/>
    <mergeCell ref="F5:F6"/>
    <mergeCell ref="H5:H6"/>
    <mergeCell ref="AO9:AO10"/>
    <mergeCell ref="J5:J6"/>
    <mergeCell ref="L5:L6"/>
    <mergeCell ref="M5:M6"/>
    <mergeCell ref="N5:N6"/>
    <mergeCell ref="O5:O6"/>
    <mergeCell ref="P5:P6"/>
    <mergeCell ref="R9:R10"/>
    <mergeCell ref="S9:S10"/>
    <mergeCell ref="K5:K6"/>
    <mergeCell ref="B9:B10"/>
    <mergeCell ref="C9:C10"/>
    <mergeCell ref="D9:D10"/>
    <mergeCell ref="E9:E10"/>
    <mergeCell ref="F9:F10"/>
    <mergeCell ref="G9:G10"/>
    <mergeCell ref="AK9:AK10"/>
    <mergeCell ref="AL9:AL10"/>
    <mergeCell ref="AM9:AM10"/>
    <mergeCell ref="H9:H10"/>
    <mergeCell ref="AF9:AF10"/>
    <mergeCell ref="AG9:AG10"/>
    <mergeCell ref="AH9:AH10"/>
    <mergeCell ref="AI9:AI10"/>
    <mergeCell ref="AJ9:AJ10"/>
  </mergeCells>
  <printOptions/>
  <pageMargins left="0.8" right="0.31496062992125984" top="0.76" bottom="0.3937007874015748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7"/>
  <sheetViews>
    <sheetView tabSelected="1" zoomScalePageLayoutView="0" workbookViewId="0" topLeftCell="A1">
      <pane xSplit="8" ySplit="6" topLeftCell="I19" activePane="bottomRight" state="frozen"/>
      <selection pane="topLeft" activeCell="Z16" sqref="Z16"/>
      <selection pane="topRight" activeCell="Z16" sqref="Z16"/>
      <selection pane="bottomLeft" activeCell="Z16" sqref="Z16"/>
      <selection pane="bottomRight" activeCell="N3" sqref="N3:N5"/>
    </sheetView>
  </sheetViews>
  <sheetFormatPr defaultColWidth="9.140625" defaultRowHeight="12.75"/>
  <cols>
    <col min="1" max="1" width="8.00390625" style="31" customWidth="1"/>
    <col min="2" max="2" width="4.00390625" style="32" hidden="1" customWidth="1"/>
    <col min="3" max="3" width="50.28125" style="33" customWidth="1"/>
    <col min="4" max="4" width="9.7109375" style="32" customWidth="1"/>
    <col min="5" max="5" width="5.8515625" style="7" customWidth="1"/>
    <col min="6" max="6" width="5.140625" style="7" customWidth="1"/>
    <col min="7" max="7" width="5.7109375" style="7" customWidth="1"/>
    <col min="8" max="8" width="7.28125" style="7" customWidth="1"/>
    <col min="9" max="14" width="5.421875" style="7" customWidth="1"/>
    <col min="15" max="15" width="6.421875" style="7" bestFit="1" customWidth="1"/>
    <col min="16" max="16" width="5.421875" style="7" customWidth="1"/>
    <col min="17" max="17" width="8.140625" style="7" customWidth="1"/>
    <col min="18" max="18" width="4.421875" style="7" hidden="1" customWidth="1"/>
    <col min="19" max="20" width="0" style="7" hidden="1" customWidth="1"/>
    <col min="21" max="16384" width="9.140625" style="7" customWidth="1"/>
  </cols>
  <sheetData>
    <row r="1" spans="1:49" ht="11.25">
      <c r="A1" s="279" t="s">
        <v>280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17" s="10" customFormat="1" ht="11.25" thickBot="1">
      <c r="A2" s="280" t="s">
        <v>42</v>
      </c>
      <c r="B2" s="283" t="s">
        <v>7</v>
      </c>
      <c r="C2" s="286" t="s">
        <v>93</v>
      </c>
      <c r="D2" s="287" t="s">
        <v>43</v>
      </c>
      <c r="E2" s="286" t="s">
        <v>44</v>
      </c>
      <c r="F2" s="286"/>
      <c r="G2" s="286"/>
      <c r="H2" s="286"/>
      <c r="I2" s="280" t="s">
        <v>49</v>
      </c>
      <c r="J2" s="280"/>
      <c r="K2" s="280"/>
      <c r="L2" s="280"/>
      <c r="M2" s="280"/>
      <c r="N2" s="280"/>
      <c r="O2" s="280"/>
      <c r="P2" s="280"/>
      <c r="Q2" s="280"/>
    </row>
    <row r="3" spans="1:17" s="10" customFormat="1" ht="20.25" customHeight="1">
      <c r="A3" s="281"/>
      <c r="B3" s="284"/>
      <c r="C3" s="286"/>
      <c r="D3" s="288"/>
      <c r="E3" s="284" t="s">
        <v>45</v>
      </c>
      <c r="F3" s="283" t="s">
        <v>46</v>
      </c>
      <c r="G3" s="325" t="s">
        <v>47</v>
      </c>
      <c r="H3" s="326"/>
      <c r="I3" s="321" t="s">
        <v>8</v>
      </c>
      <c r="J3" s="322"/>
      <c r="K3" s="323" t="s">
        <v>54</v>
      </c>
      <c r="L3" s="310" t="s">
        <v>9</v>
      </c>
      <c r="M3" s="310"/>
      <c r="N3" s="298" t="s">
        <v>55</v>
      </c>
      <c r="O3" s="301" t="s">
        <v>10</v>
      </c>
      <c r="P3" s="302"/>
      <c r="Q3" s="303" t="s">
        <v>56</v>
      </c>
    </row>
    <row r="4" spans="1:17" s="10" customFormat="1" ht="21">
      <c r="A4" s="281"/>
      <c r="B4" s="284"/>
      <c r="C4" s="286"/>
      <c r="D4" s="288"/>
      <c r="E4" s="284"/>
      <c r="F4" s="284"/>
      <c r="G4" s="283" t="s">
        <v>48</v>
      </c>
      <c r="H4" s="306" t="s">
        <v>82</v>
      </c>
      <c r="I4" s="168" t="s">
        <v>50</v>
      </c>
      <c r="J4" s="169" t="s">
        <v>51</v>
      </c>
      <c r="K4" s="324"/>
      <c r="L4" s="183" t="s">
        <v>52</v>
      </c>
      <c r="M4" s="184" t="s">
        <v>53</v>
      </c>
      <c r="N4" s="299"/>
      <c r="O4" s="192" t="s">
        <v>275</v>
      </c>
      <c r="P4" s="192" t="s">
        <v>78</v>
      </c>
      <c r="Q4" s="304"/>
    </row>
    <row r="5" spans="1:17" s="10" customFormat="1" ht="21">
      <c r="A5" s="282"/>
      <c r="B5" s="285"/>
      <c r="C5" s="286"/>
      <c r="D5" s="289"/>
      <c r="E5" s="285"/>
      <c r="F5" s="285"/>
      <c r="G5" s="285"/>
      <c r="H5" s="307"/>
      <c r="I5" s="170" t="s">
        <v>83</v>
      </c>
      <c r="J5" s="171" t="s">
        <v>163</v>
      </c>
      <c r="K5" s="324"/>
      <c r="L5" s="185" t="s">
        <v>83</v>
      </c>
      <c r="M5" s="185" t="s">
        <v>221</v>
      </c>
      <c r="N5" s="300"/>
      <c r="O5" s="202" t="s">
        <v>276</v>
      </c>
      <c r="P5" s="203" t="s">
        <v>277</v>
      </c>
      <c r="Q5" s="305"/>
    </row>
    <row r="6" spans="1:17" s="13" customFormat="1" ht="9">
      <c r="A6" s="11" t="s">
        <v>11</v>
      </c>
      <c r="B6" s="11"/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50" t="s">
        <v>17</v>
      </c>
      <c r="I6" s="172" t="s">
        <v>18</v>
      </c>
      <c r="J6" s="173" t="s">
        <v>19</v>
      </c>
      <c r="K6" s="174" t="s">
        <v>20</v>
      </c>
      <c r="L6" s="186" t="s">
        <v>21</v>
      </c>
      <c r="M6" s="187" t="s">
        <v>22</v>
      </c>
      <c r="N6" s="188" t="s">
        <v>161</v>
      </c>
      <c r="O6" s="193" t="s">
        <v>23</v>
      </c>
      <c r="P6" s="194" t="s">
        <v>24</v>
      </c>
      <c r="Q6" s="195" t="s">
        <v>226</v>
      </c>
    </row>
    <row r="7" spans="1:17" s="8" customFormat="1" ht="11.25" customHeight="1">
      <c r="A7" s="52" t="s">
        <v>162</v>
      </c>
      <c r="B7" s="52"/>
      <c r="C7" s="53" t="s">
        <v>57</v>
      </c>
      <c r="D7" s="164" t="s">
        <v>269</v>
      </c>
      <c r="E7" s="136">
        <f aca="true" t="shared" si="0" ref="E7:N7">SUM(E8:E18)</f>
        <v>3078</v>
      </c>
      <c r="F7" s="136">
        <f t="shared" si="0"/>
        <v>1026</v>
      </c>
      <c r="G7" s="136">
        <f t="shared" si="0"/>
        <v>2052</v>
      </c>
      <c r="H7" s="348">
        <f t="shared" si="0"/>
        <v>698</v>
      </c>
      <c r="I7" s="204">
        <f t="shared" si="0"/>
        <v>448</v>
      </c>
      <c r="J7" s="205">
        <f t="shared" si="0"/>
        <v>596</v>
      </c>
      <c r="K7" s="206">
        <f t="shared" si="0"/>
        <v>1044</v>
      </c>
      <c r="L7" s="205">
        <f t="shared" si="0"/>
        <v>408</v>
      </c>
      <c r="M7" s="205">
        <f t="shared" si="0"/>
        <v>500</v>
      </c>
      <c r="N7" s="206">
        <f t="shared" si="0"/>
        <v>908</v>
      </c>
      <c r="O7" s="140">
        <v>72</v>
      </c>
      <c r="P7" s="141">
        <v>28</v>
      </c>
      <c r="Q7" s="139">
        <v>100</v>
      </c>
    </row>
    <row r="8" spans="1:20" ht="9.75" customHeight="1">
      <c r="A8" s="20" t="s">
        <v>148</v>
      </c>
      <c r="B8" s="20" t="s">
        <v>25</v>
      </c>
      <c r="C8" s="21" t="s">
        <v>149</v>
      </c>
      <c r="D8" s="51" t="s">
        <v>88</v>
      </c>
      <c r="E8" s="357">
        <v>474</v>
      </c>
      <c r="F8" s="357">
        <f aca="true" t="shared" si="1" ref="F8:F18">G8/2</f>
        <v>158</v>
      </c>
      <c r="G8" s="358">
        <v>316</v>
      </c>
      <c r="H8" s="347">
        <v>30</v>
      </c>
      <c r="I8" s="175">
        <v>68</v>
      </c>
      <c r="J8" s="176">
        <v>96</v>
      </c>
      <c r="K8" s="177">
        <v>164</v>
      </c>
      <c r="L8" s="189">
        <v>68</v>
      </c>
      <c r="M8" s="190">
        <v>84</v>
      </c>
      <c r="N8" s="191">
        <f>SUM(L8:M8)</f>
        <v>152</v>
      </c>
      <c r="O8" s="196">
        <v>0</v>
      </c>
      <c r="P8" s="197">
        <v>0</v>
      </c>
      <c r="Q8" s="198">
        <f aca="true" t="shared" si="2" ref="Q8:Q15">SUM(O8:P8)</f>
        <v>0</v>
      </c>
      <c r="S8" s="7">
        <v>288</v>
      </c>
      <c r="T8" s="7">
        <f aca="true" t="shared" si="3" ref="T8:T17">G8-S8</f>
        <v>28</v>
      </c>
    </row>
    <row r="9" spans="1:20" ht="9.75" customHeight="1">
      <c r="A9" s="20" t="s">
        <v>150</v>
      </c>
      <c r="B9" s="27" t="s">
        <v>25</v>
      </c>
      <c r="C9" s="21" t="s">
        <v>28</v>
      </c>
      <c r="D9" s="51" t="s">
        <v>87</v>
      </c>
      <c r="E9" s="357">
        <f aca="true" t="shared" si="4" ref="E9:E18">F9+G9</f>
        <v>261</v>
      </c>
      <c r="F9" s="357">
        <f t="shared" si="1"/>
        <v>87</v>
      </c>
      <c r="G9" s="358">
        <v>174</v>
      </c>
      <c r="H9" s="347">
        <v>154</v>
      </c>
      <c r="I9" s="175">
        <v>34</v>
      </c>
      <c r="J9" s="176">
        <v>48</v>
      </c>
      <c r="K9" s="177">
        <f aca="true" t="shared" si="5" ref="K9:K22">I9+J9</f>
        <v>82</v>
      </c>
      <c r="L9" s="189">
        <v>34</v>
      </c>
      <c r="M9" s="190">
        <v>58</v>
      </c>
      <c r="N9" s="191">
        <f aca="true" t="shared" si="6" ref="N9:N17">SUM(L9:M9)</f>
        <v>92</v>
      </c>
      <c r="O9" s="196">
        <v>0</v>
      </c>
      <c r="P9" s="197">
        <v>0</v>
      </c>
      <c r="Q9" s="198">
        <f t="shared" si="2"/>
        <v>0</v>
      </c>
      <c r="S9" s="7">
        <v>174</v>
      </c>
      <c r="T9" s="7">
        <f t="shared" si="3"/>
        <v>0</v>
      </c>
    </row>
    <row r="10" spans="1:20" ht="9" customHeight="1">
      <c r="A10" s="20" t="s">
        <v>151</v>
      </c>
      <c r="B10" s="28" t="s">
        <v>25</v>
      </c>
      <c r="C10" s="21" t="s">
        <v>31</v>
      </c>
      <c r="D10" s="51" t="s">
        <v>88</v>
      </c>
      <c r="E10" s="357">
        <f t="shared" si="4"/>
        <v>474</v>
      </c>
      <c r="F10" s="357">
        <f t="shared" si="1"/>
        <v>158</v>
      </c>
      <c r="G10" s="358">
        <v>316</v>
      </c>
      <c r="H10" s="347">
        <v>55</v>
      </c>
      <c r="I10" s="175">
        <v>68</v>
      </c>
      <c r="J10" s="176">
        <v>76</v>
      </c>
      <c r="K10" s="177">
        <f>I10+J10</f>
        <v>144</v>
      </c>
      <c r="L10" s="189">
        <v>85</v>
      </c>
      <c r="M10" s="190">
        <v>87</v>
      </c>
      <c r="N10" s="191">
        <f t="shared" si="6"/>
        <v>172</v>
      </c>
      <c r="O10" s="196">
        <v>0</v>
      </c>
      <c r="P10" s="197">
        <v>0</v>
      </c>
      <c r="Q10" s="198">
        <f t="shared" si="2"/>
        <v>0</v>
      </c>
      <c r="S10" s="7">
        <v>194</v>
      </c>
      <c r="T10" s="7">
        <f t="shared" si="3"/>
        <v>122</v>
      </c>
    </row>
    <row r="11" spans="1:20" ht="10.5" customHeight="1">
      <c r="A11" s="20" t="s">
        <v>152</v>
      </c>
      <c r="B11" s="27" t="s">
        <v>25</v>
      </c>
      <c r="C11" s="21" t="s">
        <v>27</v>
      </c>
      <c r="D11" s="51" t="s">
        <v>89</v>
      </c>
      <c r="E11" s="357">
        <f t="shared" si="4"/>
        <v>258</v>
      </c>
      <c r="F11" s="357">
        <f t="shared" si="1"/>
        <v>86</v>
      </c>
      <c r="G11" s="358">
        <v>172</v>
      </c>
      <c r="H11" s="347">
        <v>72</v>
      </c>
      <c r="I11" s="210">
        <v>74</v>
      </c>
      <c r="J11" s="209">
        <v>98</v>
      </c>
      <c r="K11" s="177">
        <f t="shared" si="5"/>
        <v>172</v>
      </c>
      <c r="L11" s="189">
        <v>0</v>
      </c>
      <c r="M11" s="190">
        <v>0</v>
      </c>
      <c r="N11" s="191">
        <v>0</v>
      </c>
      <c r="O11" s="196">
        <v>0</v>
      </c>
      <c r="P11" s="197">
        <v>0</v>
      </c>
      <c r="Q11" s="198">
        <f t="shared" si="2"/>
        <v>0</v>
      </c>
      <c r="S11" s="7">
        <v>135</v>
      </c>
      <c r="T11" s="7">
        <f t="shared" si="3"/>
        <v>37</v>
      </c>
    </row>
    <row r="12" spans="1:20" ht="10.5" customHeight="1">
      <c r="A12" s="20" t="s">
        <v>153</v>
      </c>
      <c r="B12" s="27" t="s">
        <v>29</v>
      </c>
      <c r="C12" s="21" t="s">
        <v>30</v>
      </c>
      <c r="D12" s="51" t="s">
        <v>84</v>
      </c>
      <c r="E12" s="357">
        <f t="shared" si="4"/>
        <v>357</v>
      </c>
      <c r="F12" s="357">
        <f t="shared" si="1"/>
        <v>119</v>
      </c>
      <c r="G12" s="358">
        <v>238</v>
      </c>
      <c r="H12" s="347">
        <v>228</v>
      </c>
      <c r="I12" s="175">
        <v>51</v>
      </c>
      <c r="J12" s="176">
        <v>72</v>
      </c>
      <c r="K12" s="177">
        <f>I12+J12</f>
        <v>123</v>
      </c>
      <c r="L12" s="189">
        <v>51</v>
      </c>
      <c r="M12" s="190">
        <v>64</v>
      </c>
      <c r="N12" s="191">
        <f t="shared" si="6"/>
        <v>115</v>
      </c>
      <c r="O12" s="196">
        <v>0</v>
      </c>
      <c r="P12" s="197">
        <v>0</v>
      </c>
      <c r="Q12" s="198">
        <f t="shared" si="2"/>
        <v>0</v>
      </c>
      <c r="S12" s="7">
        <v>171</v>
      </c>
      <c r="T12" s="7">
        <f t="shared" si="3"/>
        <v>67</v>
      </c>
    </row>
    <row r="13" spans="1:20" ht="9.75" customHeight="1">
      <c r="A13" s="20" t="s">
        <v>154</v>
      </c>
      <c r="B13" s="27" t="s">
        <v>29</v>
      </c>
      <c r="C13" s="21" t="s">
        <v>58</v>
      </c>
      <c r="D13" s="51" t="s">
        <v>87</v>
      </c>
      <c r="E13" s="357">
        <f t="shared" si="4"/>
        <v>108</v>
      </c>
      <c r="F13" s="357">
        <f t="shared" si="1"/>
        <v>36</v>
      </c>
      <c r="G13" s="358">
        <v>72</v>
      </c>
      <c r="H13" s="347">
        <v>12</v>
      </c>
      <c r="I13" s="175">
        <v>17</v>
      </c>
      <c r="J13" s="176">
        <v>24</v>
      </c>
      <c r="K13" s="177">
        <f>I13+J13</f>
        <v>41</v>
      </c>
      <c r="L13" s="189">
        <v>17</v>
      </c>
      <c r="M13" s="190">
        <v>14</v>
      </c>
      <c r="N13" s="191">
        <f t="shared" si="6"/>
        <v>31</v>
      </c>
      <c r="O13" s="196">
        <v>0</v>
      </c>
      <c r="P13" s="197">
        <v>0</v>
      </c>
      <c r="Q13" s="198">
        <f t="shared" si="2"/>
        <v>0</v>
      </c>
      <c r="S13" s="7">
        <v>72</v>
      </c>
      <c r="T13" s="7">
        <f t="shared" si="3"/>
        <v>0</v>
      </c>
    </row>
    <row r="14" spans="1:20" ht="9.75" customHeight="1">
      <c r="A14" s="20" t="s">
        <v>155</v>
      </c>
      <c r="B14" s="27" t="s">
        <v>25</v>
      </c>
      <c r="C14" s="21" t="s">
        <v>156</v>
      </c>
      <c r="D14" s="150" t="s">
        <v>266</v>
      </c>
      <c r="E14" s="357">
        <f t="shared" si="4"/>
        <v>162</v>
      </c>
      <c r="F14" s="357">
        <f t="shared" si="1"/>
        <v>54</v>
      </c>
      <c r="G14" s="358">
        <v>108</v>
      </c>
      <c r="H14" s="347">
        <v>67</v>
      </c>
      <c r="I14" s="175">
        <v>0</v>
      </c>
      <c r="J14" s="176">
        <v>0</v>
      </c>
      <c r="K14" s="177">
        <v>0</v>
      </c>
      <c r="L14" s="189">
        <v>34</v>
      </c>
      <c r="M14" s="190">
        <v>36</v>
      </c>
      <c r="N14" s="191">
        <f t="shared" si="6"/>
        <v>70</v>
      </c>
      <c r="O14" s="196">
        <v>38</v>
      </c>
      <c r="P14" s="197">
        <v>0</v>
      </c>
      <c r="Q14" s="198">
        <f t="shared" si="2"/>
        <v>38</v>
      </c>
      <c r="S14" s="7">
        <v>108</v>
      </c>
      <c r="T14" s="7">
        <f t="shared" si="3"/>
        <v>0</v>
      </c>
    </row>
    <row r="15" spans="1:20" ht="9" customHeight="1">
      <c r="A15" s="20" t="s">
        <v>157</v>
      </c>
      <c r="B15" s="27" t="s">
        <v>25</v>
      </c>
      <c r="C15" s="21" t="s">
        <v>32</v>
      </c>
      <c r="D15" s="51" t="s">
        <v>88</v>
      </c>
      <c r="E15" s="357">
        <f t="shared" si="4"/>
        <v>408</v>
      </c>
      <c r="F15" s="357">
        <f t="shared" si="1"/>
        <v>136</v>
      </c>
      <c r="G15" s="358">
        <v>272</v>
      </c>
      <c r="H15" s="347">
        <v>20</v>
      </c>
      <c r="I15" s="175">
        <v>68</v>
      </c>
      <c r="J15" s="209">
        <v>96</v>
      </c>
      <c r="K15" s="177">
        <f>I15+J15</f>
        <v>164</v>
      </c>
      <c r="L15" s="189">
        <v>51</v>
      </c>
      <c r="M15" s="190">
        <v>57</v>
      </c>
      <c r="N15" s="191">
        <f t="shared" si="6"/>
        <v>108</v>
      </c>
      <c r="O15" s="196">
        <v>0</v>
      </c>
      <c r="P15" s="197">
        <v>0</v>
      </c>
      <c r="Q15" s="198">
        <f t="shared" si="2"/>
        <v>0</v>
      </c>
      <c r="S15" s="7">
        <v>166</v>
      </c>
      <c r="T15" s="7">
        <f t="shared" si="3"/>
        <v>106</v>
      </c>
    </row>
    <row r="16" spans="1:20" ht="10.5" customHeight="1">
      <c r="A16" s="20" t="s">
        <v>158</v>
      </c>
      <c r="B16" s="27" t="s">
        <v>25</v>
      </c>
      <c r="C16" s="21" t="s">
        <v>33</v>
      </c>
      <c r="D16" s="51" t="s">
        <v>266</v>
      </c>
      <c r="E16" s="357">
        <f t="shared" si="4"/>
        <v>216</v>
      </c>
      <c r="F16" s="357">
        <f t="shared" si="1"/>
        <v>72</v>
      </c>
      <c r="G16" s="358">
        <v>144</v>
      </c>
      <c r="H16" s="347">
        <v>7</v>
      </c>
      <c r="I16" s="175">
        <v>0</v>
      </c>
      <c r="J16" s="176">
        <v>0</v>
      </c>
      <c r="K16" s="177">
        <v>0</v>
      </c>
      <c r="L16" s="189">
        <v>34</v>
      </c>
      <c r="M16" s="190">
        <v>48</v>
      </c>
      <c r="N16" s="191">
        <f t="shared" si="6"/>
        <v>82</v>
      </c>
      <c r="O16" s="196">
        <v>34</v>
      </c>
      <c r="P16" s="197">
        <v>28</v>
      </c>
      <c r="Q16" s="198">
        <v>62</v>
      </c>
      <c r="S16" s="7">
        <v>180</v>
      </c>
      <c r="T16" s="7">
        <f t="shared" si="3"/>
        <v>-36</v>
      </c>
    </row>
    <row r="17" spans="1:20" ht="9.75" customHeight="1">
      <c r="A17" s="20" t="s">
        <v>159</v>
      </c>
      <c r="B17" s="27" t="s">
        <v>25</v>
      </c>
      <c r="C17" s="21" t="s">
        <v>26</v>
      </c>
      <c r="D17" s="150" t="s">
        <v>87</v>
      </c>
      <c r="E17" s="357">
        <f t="shared" si="4"/>
        <v>252</v>
      </c>
      <c r="F17" s="357">
        <f t="shared" si="1"/>
        <v>84</v>
      </c>
      <c r="G17" s="358">
        <v>168</v>
      </c>
      <c r="H17" s="347">
        <v>40</v>
      </c>
      <c r="I17" s="175">
        <v>34</v>
      </c>
      <c r="J17" s="176">
        <v>48</v>
      </c>
      <c r="K17" s="177">
        <f t="shared" si="5"/>
        <v>82</v>
      </c>
      <c r="L17" s="189">
        <v>34</v>
      </c>
      <c r="M17" s="190">
        <v>52</v>
      </c>
      <c r="N17" s="191">
        <f t="shared" si="6"/>
        <v>86</v>
      </c>
      <c r="O17" s="196">
        <v>0</v>
      </c>
      <c r="P17" s="197">
        <v>0</v>
      </c>
      <c r="Q17" s="198">
        <f aca="true" t="shared" si="7" ref="Q17:Q23">SUM(O17:P17)</f>
        <v>0</v>
      </c>
      <c r="S17" s="7">
        <v>168</v>
      </c>
      <c r="T17" s="7">
        <f t="shared" si="3"/>
        <v>0</v>
      </c>
    </row>
    <row r="18" spans="1:17" ht="9.75" customHeight="1">
      <c r="A18" s="20" t="s">
        <v>160</v>
      </c>
      <c r="B18" s="27"/>
      <c r="C18" s="21" t="s">
        <v>34</v>
      </c>
      <c r="D18" s="150" t="s">
        <v>89</v>
      </c>
      <c r="E18" s="357">
        <f t="shared" si="4"/>
        <v>108</v>
      </c>
      <c r="F18" s="357">
        <f t="shared" si="1"/>
        <v>36</v>
      </c>
      <c r="G18" s="358">
        <v>72</v>
      </c>
      <c r="H18" s="347">
        <v>13</v>
      </c>
      <c r="I18" s="175">
        <v>34</v>
      </c>
      <c r="J18" s="176">
        <v>38</v>
      </c>
      <c r="K18" s="177">
        <f t="shared" si="5"/>
        <v>72</v>
      </c>
      <c r="L18" s="189">
        <v>0</v>
      </c>
      <c r="M18" s="190">
        <v>0</v>
      </c>
      <c r="N18" s="191">
        <v>0</v>
      </c>
      <c r="O18" s="196">
        <v>0</v>
      </c>
      <c r="P18" s="197">
        <v>0</v>
      </c>
      <c r="Q18" s="198">
        <f t="shared" si="7"/>
        <v>0</v>
      </c>
    </row>
    <row r="19" spans="1:17" s="19" customFormat="1" ht="10.5" customHeight="1">
      <c r="A19" s="54" t="s">
        <v>59</v>
      </c>
      <c r="B19" s="54"/>
      <c r="C19" s="55" t="s">
        <v>35</v>
      </c>
      <c r="D19" s="163" t="s">
        <v>270</v>
      </c>
      <c r="E19" s="348">
        <f>SUM(E20:E24)</f>
        <v>324</v>
      </c>
      <c r="F19" s="348">
        <f>SUM(F20:F24)</f>
        <v>108</v>
      </c>
      <c r="G19" s="348">
        <f>SUM(G20:G24)</f>
        <v>216</v>
      </c>
      <c r="H19" s="348">
        <f>SUM(H20:H24)</f>
        <v>82</v>
      </c>
      <c r="I19" s="137">
        <v>132</v>
      </c>
      <c r="J19" s="136">
        <v>0</v>
      </c>
      <c r="K19" s="139">
        <f t="shared" si="5"/>
        <v>132</v>
      </c>
      <c r="L19" s="138">
        <v>0</v>
      </c>
      <c r="M19" s="136">
        <v>0</v>
      </c>
      <c r="N19" s="139">
        <v>0</v>
      </c>
      <c r="O19" s="140">
        <v>84</v>
      </c>
      <c r="P19" s="141">
        <v>0</v>
      </c>
      <c r="Q19" s="139">
        <f t="shared" si="7"/>
        <v>84</v>
      </c>
    </row>
    <row r="20" spans="1:17" ht="9.75" customHeight="1">
      <c r="A20" s="37" t="s">
        <v>63</v>
      </c>
      <c r="B20" s="27" t="s">
        <v>25</v>
      </c>
      <c r="C20" s="21" t="s">
        <v>223</v>
      </c>
      <c r="D20" s="150" t="s">
        <v>222</v>
      </c>
      <c r="E20" s="23">
        <v>78</v>
      </c>
      <c r="F20" s="357">
        <v>26</v>
      </c>
      <c r="G20" s="359">
        <v>52</v>
      </c>
      <c r="H20" s="349">
        <v>24</v>
      </c>
      <c r="I20" s="181">
        <v>0</v>
      </c>
      <c r="J20" s="182">
        <v>0</v>
      </c>
      <c r="K20" s="177">
        <v>0</v>
      </c>
      <c r="L20" s="189">
        <v>0</v>
      </c>
      <c r="M20" s="190">
        <v>0</v>
      </c>
      <c r="N20" s="191">
        <v>0</v>
      </c>
      <c r="O20" s="216">
        <v>52</v>
      </c>
      <c r="P20" s="197">
        <v>0</v>
      </c>
      <c r="Q20" s="198">
        <f t="shared" si="7"/>
        <v>52</v>
      </c>
    </row>
    <row r="21" spans="1:17" ht="9.75" customHeight="1">
      <c r="A21" s="38" t="s">
        <v>64</v>
      </c>
      <c r="B21" s="27" t="s">
        <v>25</v>
      </c>
      <c r="C21" s="21" t="s">
        <v>90</v>
      </c>
      <c r="D21" s="51" t="s">
        <v>79</v>
      </c>
      <c r="E21" s="23">
        <v>54</v>
      </c>
      <c r="F21" s="357">
        <v>18</v>
      </c>
      <c r="G21" s="359">
        <v>36</v>
      </c>
      <c r="H21" s="349">
        <v>12</v>
      </c>
      <c r="I21" s="210">
        <v>36</v>
      </c>
      <c r="J21" s="182">
        <v>0</v>
      </c>
      <c r="K21" s="177">
        <f t="shared" si="5"/>
        <v>36</v>
      </c>
      <c r="L21" s="189">
        <v>0</v>
      </c>
      <c r="M21" s="190">
        <v>0</v>
      </c>
      <c r="N21" s="191">
        <v>0</v>
      </c>
      <c r="O21" s="196">
        <v>0</v>
      </c>
      <c r="P21" s="197">
        <v>0</v>
      </c>
      <c r="Q21" s="198">
        <f t="shared" si="7"/>
        <v>0</v>
      </c>
    </row>
    <row r="22" spans="1:17" ht="9" customHeight="1">
      <c r="A22" s="37" t="s">
        <v>65</v>
      </c>
      <c r="B22" s="27"/>
      <c r="C22" s="21" t="s">
        <v>224</v>
      </c>
      <c r="D22" s="51" t="s">
        <v>79</v>
      </c>
      <c r="E22" s="23">
        <v>72</v>
      </c>
      <c r="F22" s="357">
        <v>24</v>
      </c>
      <c r="G22" s="359">
        <v>48</v>
      </c>
      <c r="H22" s="349">
        <v>17</v>
      </c>
      <c r="I22" s="210">
        <v>48</v>
      </c>
      <c r="J22" s="182">
        <v>0</v>
      </c>
      <c r="K22" s="177">
        <f t="shared" si="5"/>
        <v>48</v>
      </c>
      <c r="L22" s="189">
        <v>0</v>
      </c>
      <c r="M22" s="190">
        <v>0</v>
      </c>
      <c r="N22" s="191">
        <v>0</v>
      </c>
      <c r="O22" s="196">
        <v>0</v>
      </c>
      <c r="P22" s="197">
        <v>0</v>
      </c>
      <c r="Q22" s="198">
        <f t="shared" si="7"/>
        <v>0</v>
      </c>
    </row>
    <row r="23" spans="1:17" ht="9.75" customHeight="1">
      <c r="A23" s="38" t="s">
        <v>66</v>
      </c>
      <c r="B23" s="27" t="s">
        <v>25</v>
      </c>
      <c r="C23" s="21" t="s">
        <v>68</v>
      </c>
      <c r="D23" s="150" t="s">
        <v>222</v>
      </c>
      <c r="E23" s="23">
        <v>48</v>
      </c>
      <c r="F23" s="357">
        <v>16</v>
      </c>
      <c r="G23" s="359">
        <v>32</v>
      </c>
      <c r="H23" s="349">
        <v>12</v>
      </c>
      <c r="I23" s="181">
        <v>0</v>
      </c>
      <c r="J23" s="182">
        <v>0</v>
      </c>
      <c r="K23" s="177">
        <f>I23+J23</f>
        <v>0</v>
      </c>
      <c r="L23" s="189">
        <v>0</v>
      </c>
      <c r="M23" s="190">
        <v>0</v>
      </c>
      <c r="N23" s="191">
        <v>0</v>
      </c>
      <c r="O23" s="196">
        <v>32</v>
      </c>
      <c r="P23" s="197">
        <v>0</v>
      </c>
      <c r="Q23" s="198">
        <f t="shared" si="7"/>
        <v>32</v>
      </c>
    </row>
    <row r="24" spans="1:26" ht="9" customHeight="1">
      <c r="A24" s="37" t="s">
        <v>67</v>
      </c>
      <c r="B24" s="27" t="s">
        <v>25</v>
      </c>
      <c r="C24" s="21" t="s">
        <v>225</v>
      </c>
      <c r="D24" s="51" t="s">
        <v>79</v>
      </c>
      <c r="E24" s="23">
        <v>72</v>
      </c>
      <c r="F24" s="357">
        <v>24</v>
      </c>
      <c r="G24" s="359">
        <v>48</v>
      </c>
      <c r="H24" s="349">
        <v>17</v>
      </c>
      <c r="I24" s="210">
        <v>48</v>
      </c>
      <c r="J24" s="182">
        <v>0</v>
      </c>
      <c r="K24" s="177">
        <f>I24+J24</f>
        <v>48</v>
      </c>
      <c r="L24" s="189">
        <v>0</v>
      </c>
      <c r="M24" s="190">
        <v>0</v>
      </c>
      <c r="N24" s="191">
        <v>0</v>
      </c>
      <c r="O24" s="196">
        <v>0</v>
      </c>
      <c r="P24" s="197">
        <v>0</v>
      </c>
      <c r="Q24" s="198">
        <v>0</v>
      </c>
      <c r="Z24" s="211"/>
    </row>
    <row r="25" spans="1:17" s="19" customFormat="1" ht="9.75" customHeight="1">
      <c r="A25" s="54" t="s">
        <v>60</v>
      </c>
      <c r="B25" s="54"/>
      <c r="C25" s="55" t="s">
        <v>36</v>
      </c>
      <c r="D25" s="163" t="s">
        <v>295</v>
      </c>
      <c r="E25" s="136">
        <v>2180</v>
      </c>
      <c r="F25" s="136">
        <v>272</v>
      </c>
      <c r="G25" s="136">
        <v>1908</v>
      </c>
      <c r="H25" s="348">
        <v>240</v>
      </c>
      <c r="I25" s="137">
        <v>32</v>
      </c>
      <c r="J25" s="136">
        <v>268</v>
      </c>
      <c r="K25" s="139">
        <v>300</v>
      </c>
      <c r="L25" s="138">
        <v>204</v>
      </c>
      <c r="M25" s="136">
        <v>256</v>
      </c>
      <c r="N25" s="139">
        <v>460</v>
      </c>
      <c r="O25" s="140">
        <v>456</v>
      </c>
      <c r="P25" s="141">
        <v>698</v>
      </c>
      <c r="Q25" s="139">
        <v>1154</v>
      </c>
    </row>
    <row r="26" spans="1:19" s="19" customFormat="1" ht="9.75" customHeight="1">
      <c r="A26" s="39" t="s">
        <v>61</v>
      </c>
      <c r="B26" s="16"/>
      <c r="C26" s="17" t="s">
        <v>62</v>
      </c>
      <c r="D26" s="162" t="s">
        <v>296</v>
      </c>
      <c r="E26" s="30">
        <v>2100</v>
      </c>
      <c r="F26" s="30">
        <v>232</v>
      </c>
      <c r="G26" s="30">
        <v>1868</v>
      </c>
      <c r="H26" s="350">
        <v>200</v>
      </c>
      <c r="I26" s="178">
        <v>32</v>
      </c>
      <c r="J26" s="179">
        <v>268</v>
      </c>
      <c r="K26" s="180">
        <v>300</v>
      </c>
      <c r="L26" s="215">
        <v>204</v>
      </c>
      <c r="M26" s="214">
        <v>256</v>
      </c>
      <c r="N26" s="213">
        <v>460</v>
      </c>
      <c r="O26" s="199">
        <v>422</v>
      </c>
      <c r="P26" s="200">
        <v>692</v>
      </c>
      <c r="Q26" s="201">
        <v>1114</v>
      </c>
      <c r="S26" s="19">
        <v>1172</v>
      </c>
    </row>
    <row r="27" spans="1:17" s="19" customFormat="1" ht="11.25" customHeight="1">
      <c r="A27" s="57" t="s">
        <v>69</v>
      </c>
      <c r="B27" s="57"/>
      <c r="C27" s="58" t="s">
        <v>227</v>
      </c>
      <c r="D27" s="161" t="s">
        <v>297</v>
      </c>
      <c r="E27" s="131">
        <v>1446</v>
      </c>
      <c r="F27" s="131">
        <v>92</v>
      </c>
      <c r="G27" s="131">
        <v>1354</v>
      </c>
      <c r="H27" s="351">
        <v>84</v>
      </c>
      <c r="I27" s="130">
        <v>0</v>
      </c>
      <c r="J27" s="131">
        <v>134</v>
      </c>
      <c r="K27" s="132">
        <v>134</v>
      </c>
      <c r="L27" s="135">
        <v>152</v>
      </c>
      <c r="M27" s="135">
        <v>164</v>
      </c>
      <c r="N27" s="132">
        <v>316</v>
      </c>
      <c r="O27" s="130">
        <v>362</v>
      </c>
      <c r="P27" s="131">
        <v>548</v>
      </c>
      <c r="Q27" s="132">
        <v>910</v>
      </c>
    </row>
    <row r="28" spans="1:17" ht="10.5" customHeight="1">
      <c r="A28" s="37" t="s">
        <v>70</v>
      </c>
      <c r="B28" s="27" t="s">
        <v>29</v>
      </c>
      <c r="C28" s="90" t="s">
        <v>228</v>
      </c>
      <c r="D28" s="150" t="s">
        <v>267</v>
      </c>
      <c r="E28" s="23">
        <v>48</v>
      </c>
      <c r="F28" s="357">
        <v>16</v>
      </c>
      <c r="G28" s="358">
        <v>32</v>
      </c>
      <c r="H28" s="352">
        <v>12</v>
      </c>
      <c r="I28" s="122">
        <v>0</v>
      </c>
      <c r="J28" s="121">
        <v>32</v>
      </c>
      <c r="K28" s="118">
        <v>32</v>
      </c>
      <c r="L28" s="123">
        <v>0</v>
      </c>
      <c r="M28" s="121">
        <v>0</v>
      </c>
      <c r="N28" s="118">
        <v>0</v>
      </c>
      <c r="O28" s="124">
        <v>0</v>
      </c>
      <c r="P28" s="125">
        <v>0</v>
      </c>
      <c r="Q28" s="118">
        <v>0</v>
      </c>
    </row>
    <row r="29" spans="1:17" ht="11.25" customHeight="1">
      <c r="A29" s="37" t="s">
        <v>229</v>
      </c>
      <c r="B29" s="37"/>
      <c r="C29" s="120" t="s">
        <v>230</v>
      </c>
      <c r="D29" s="150" t="s">
        <v>282</v>
      </c>
      <c r="E29" s="121">
        <v>228</v>
      </c>
      <c r="F29" s="121">
        <v>76</v>
      </c>
      <c r="G29" s="352">
        <v>152</v>
      </c>
      <c r="H29" s="352">
        <v>72</v>
      </c>
      <c r="I29" s="122">
        <v>0</v>
      </c>
      <c r="J29" s="121">
        <v>0</v>
      </c>
      <c r="K29" s="118">
        <v>0</v>
      </c>
      <c r="L29" s="123">
        <v>32</v>
      </c>
      <c r="M29" s="121">
        <v>44</v>
      </c>
      <c r="N29" s="118">
        <v>76</v>
      </c>
      <c r="O29" s="124">
        <v>56</v>
      </c>
      <c r="P29" s="125">
        <v>20</v>
      </c>
      <c r="Q29" s="118">
        <v>76</v>
      </c>
    </row>
    <row r="30" spans="1:17" ht="10.5" customHeight="1">
      <c r="A30" s="219" t="s">
        <v>279</v>
      </c>
      <c r="B30" s="219"/>
      <c r="C30" s="220" t="s">
        <v>164</v>
      </c>
      <c r="D30" s="221" t="s">
        <v>289</v>
      </c>
      <c r="E30" s="223">
        <v>702</v>
      </c>
      <c r="F30" s="223">
        <v>0</v>
      </c>
      <c r="G30" s="223">
        <v>702</v>
      </c>
      <c r="H30" s="353">
        <v>0</v>
      </c>
      <c r="I30" s="222">
        <v>0</v>
      </c>
      <c r="J30" s="223">
        <v>102</v>
      </c>
      <c r="K30" s="224">
        <v>102</v>
      </c>
      <c r="L30" s="225">
        <v>120</v>
      </c>
      <c r="M30" s="223">
        <v>120</v>
      </c>
      <c r="N30" s="224">
        <v>240</v>
      </c>
      <c r="O30" s="226">
        <v>54</v>
      </c>
      <c r="P30" s="225">
        <v>306</v>
      </c>
      <c r="Q30" s="224">
        <v>360</v>
      </c>
    </row>
    <row r="31" spans="1:24" s="19" customFormat="1" ht="9.75" customHeight="1">
      <c r="A31" s="60" t="s">
        <v>278</v>
      </c>
      <c r="B31" s="60"/>
      <c r="C31" s="228" t="s">
        <v>5</v>
      </c>
      <c r="D31" s="229" t="s">
        <v>288</v>
      </c>
      <c r="E31" s="231">
        <v>468</v>
      </c>
      <c r="F31" s="231">
        <v>0</v>
      </c>
      <c r="G31" s="354">
        <v>468</v>
      </c>
      <c r="H31" s="354">
        <v>0</v>
      </c>
      <c r="I31" s="230">
        <v>0</v>
      </c>
      <c r="J31" s="231">
        <v>0</v>
      </c>
      <c r="K31" s="232">
        <v>0</v>
      </c>
      <c r="L31" s="233">
        <v>0</v>
      </c>
      <c r="M31" s="231">
        <v>0</v>
      </c>
      <c r="N31" s="232">
        <v>0</v>
      </c>
      <c r="O31" s="234">
        <v>252</v>
      </c>
      <c r="P31" s="235">
        <v>216</v>
      </c>
      <c r="Q31" s="232">
        <v>468</v>
      </c>
      <c r="X31" s="212"/>
    </row>
    <row r="32" spans="1:17" s="19" customFormat="1" ht="10.5" customHeight="1">
      <c r="A32" s="126" t="s">
        <v>71</v>
      </c>
      <c r="B32" s="126"/>
      <c r="C32" s="127" t="s">
        <v>231</v>
      </c>
      <c r="D32" s="161" t="s">
        <v>281</v>
      </c>
      <c r="E32" s="131">
        <v>420</v>
      </c>
      <c r="F32" s="131">
        <v>110</v>
      </c>
      <c r="G32" s="351">
        <v>310</v>
      </c>
      <c r="H32" s="351">
        <v>83</v>
      </c>
      <c r="I32" s="130">
        <v>32</v>
      </c>
      <c r="J32" s="131">
        <v>134</v>
      </c>
      <c r="K32" s="132">
        <v>166</v>
      </c>
      <c r="L32" s="133">
        <v>52</v>
      </c>
      <c r="M32" s="131">
        <v>92</v>
      </c>
      <c r="N32" s="132">
        <v>144</v>
      </c>
      <c r="O32" s="134">
        <v>0</v>
      </c>
      <c r="P32" s="135">
        <v>0</v>
      </c>
      <c r="Q32" s="132">
        <v>0</v>
      </c>
    </row>
    <row r="33" spans="1:20" s="19" customFormat="1" ht="13.5" customHeight="1">
      <c r="A33" s="37" t="s">
        <v>72</v>
      </c>
      <c r="B33" s="27" t="s">
        <v>25</v>
      </c>
      <c r="C33" s="21" t="s">
        <v>232</v>
      </c>
      <c r="D33" s="150" t="s">
        <v>87</v>
      </c>
      <c r="E33" s="23">
        <v>330</v>
      </c>
      <c r="F33" s="357">
        <v>110</v>
      </c>
      <c r="G33" s="358">
        <v>220</v>
      </c>
      <c r="H33" s="352">
        <v>83</v>
      </c>
      <c r="I33" s="122">
        <v>32</v>
      </c>
      <c r="J33" s="121">
        <v>98</v>
      </c>
      <c r="K33" s="118">
        <v>130</v>
      </c>
      <c r="L33" s="123">
        <v>34</v>
      </c>
      <c r="M33" s="23">
        <v>56</v>
      </c>
      <c r="N33" s="118">
        <v>90</v>
      </c>
      <c r="O33" s="25">
        <v>0</v>
      </c>
      <c r="P33" s="26">
        <v>0</v>
      </c>
      <c r="Q33" s="24">
        <v>0</v>
      </c>
      <c r="R33" s="128"/>
      <c r="S33" s="128"/>
      <c r="T33" s="128"/>
    </row>
    <row r="34" spans="1:17" ht="10.5" customHeight="1">
      <c r="A34" s="219" t="s">
        <v>220</v>
      </c>
      <c r="B34" s="219"/>
      <c r="C34" s="220" t="s">
        <v>164</v>
      </c>
      <c r="D34" s="221" t="s">
        <v>87</v>
      </c>
      <c r="E34" s="223">
        <v>90</v>
      </c>
      <c r="F34" s="223">
        <v>0</v>
      </c>
      <c r="G34" s="353">
        <v>90</v>
      </c>
      <c r="H34" s="353">
        <v>0</v>
      </c>
      <c r="I34" s="222">
        <v>0</v>
      </c>
      <c r="J34" s="223">
        <v>36</v>
      </c>
      <c r="K34" s="224">
        <v>36</v>
      </c>
      <c r="L34" s="227">
        <v>18</v>
      </c>
      <c r="M34" s="223">
        <v>36</v>
      </c>
      <c r="N34" s="224">
        <v>54</v>
      </c>
      <c r="O34" s="226">
        <v>0</v>
      </c>
      <c r="P34" s="225">
        <v>0</v>
      </c>
      <c r="Q34" s="224">
        <v>0</v>
      </c>
    </row>
    <row r="35" spans="1:17" ht="10.5" customHeight="1">
      <c r="A35" s="126" t="s">
        <v>91</v>
      </c>
      <c r="B35" s="126"/>
      <c r="C35" s="127" t="s">
        <v>233</v>
      </c>
      <c r="D35" s="131" t="s">
        <v>290</v>
      </c>
      <c r="E35" s="131">
        <v>234</v>
      </c>
      <c r="F35" s="131">
        <v>30</v>
      </c>
      <c r="G35" s="351">
        <v>204</v>
      </c>
      <c r="H35" s="351">
        <v>33</v>
      </c>
      <c r="I35" s="130">
        <v>0</v>
      </c>
      <c r="J35" s="131">
        <v>0</v>
      </c>
      <c r="K35" s="132">
        <f>I35+J35</f>
        <v>0</v>
      </c>
      <c r="L35" s="133">
        <v>0</v>
      </c>
      <c r="M35" s="131">
        <v>0</v>
      </c>
      <c r="N35" s="132">
        <f>SUM(L35:M35)</f>
        <v>0</v>
      </c>
      <c r="O35" s="134">
        <v>60</v>
      </c>
      <c r="P35" s="135">
        <v>144</v>
      </c>
      <c r="Q35" s="132">
        <v>204</v>
      </c>
    </row>
    <row r="36" spans="1:17" ht="12.75" customHeight="1">
      <c r="A36" s="37" t="s">
        <v>92</v>
      </c>
      <c r="B36" s="126"/>
      <c r="C36" s="129" t="s">
        <v>234</v>
      </c>
      <c r="D36" s="150" t="s">
        <v>222</v>
      </c>
      <c r="E36" s="121">
        <v>60</v>
      </c>
      <c r="F36" s="121">
        <v>20</v>
      </c>
      <c r="G36" s="121">
        <v>40</v>
      </c>
      <c r="H36" s="352">
        <v>21</v>
      </c>
      <c r="I36" s="122">
        <v>0</v>
      </c>
      <c r="J36" s="121">
        <v>0</v>
      </c>
      <c r="K36" s="118">
        <v>0</v>
      </c>
      <c r="L36" s="125">
        <v>0</v>
      </c>
      <c r="M36" s="121">
        <v>0</v>
      </c>
      <c r="N36" s="118">
        <v>0</v>
      </c>
      <c r="O36" s="124">
        <v>40</v>
      </c>
      <c r="P36" s="125">
        <v>0</v>
      </c>
      <c r="Q36" s="118">
        <v>40</v>
      </c>
    </row>
    <row r="37" spans="1:17" s="19" customFormat="1" ht="20.25" customHeight="1">
      <c r="A37" s="37" t="s">
        <v>235</v>
      </c>
      <c r="B37" s="27" t="s">
        <v>25</v>
      </c>
      <c r="C37" s="21" t="s">
        <v>236</v>
      </c>
      <c r="D37" s="150" t="s">
        <v>222</v>
      </c>
      <c r="E37" s="23">
        <v>30</v>
      </c>
      <c r="F37" s="357">
        <v>10</v>
      </c>
      <c r="G37" s="358">
        <v>20</v>
      </c>
      <c r="H37" s="352">
        <v>12</v>
      </c>
      <c r="I37" s="22">
        <v>0</v>
      </c>
      <c r="J37" s="23">
        <v>0</v>
      </c>
      <c r="K37" s="24">
        <v>0</v>
      </c>
      <c r="L37" s="108">
        <v>0</v>
      </c>
      <c r="M37" s="23">
        <v>0</v>
      </c>
      <c r="N37" s="24">
        <v>0</v>
      </c>
      <c r="O37" s="25">
        <v>20</v>
      </c>
      <c r="P37" s="26">
        <v>0</v>
      </c>
      <c r="Q37" s="24">
        <v>20</v>
      </c>
    </row>
    <row r="38" spans="1:17" ht="10.5" customHeight="1">
      <c r="A38" s="219" t="s">
        <v>237</v>
      </c>
      <c r="B38" s="219"/>
      <c r="C38" s="220" t="s">
        <v>164</v>
      </c>
      <c r="D38" s="221" t="s">
        <v>266</v>
      </c>
      <c r="E38" s="223">
        <v>72</v>
      </c>
      <c r="F38" s="223">
        <v>0</v>
      </c>
      <c r="G38" s="353">
        <v>72</v>
      </c>
      <c r="H38" s="353">
        <v>0</v>
      </c>
      <c r="I38" s="222">
        <v>0</v>
      </c>
      <c r="J38" s="223">
        <v>0</v>
      </c>
      <c r="K38" s="224">
        <v>0</v>
      </c>
      <c r="L38" s="227">
        <v>0</v>
      </c>
      <c r="M38" s="223">
        <v>0</v>
      </c>
      <c r="N38" s="224">
        <v>0</v>
      </c>
      <c r="O38" s="226">
        <v>0</v>
      </c>
      <c r="P38" s="225">
        <v>72</v>
      </c>
      <c r="Q38" s="224">
        <v>72</v>
      </c>
    </row>
    <row r="39" spans="1:17" ht="10.5" customHeight="1">
      <c r="A39" s="60" t="s">
        <v>271</v>
      </c>
      <c r="B39" s="60"/>
      <c r="C39" s="228" t="s">
        <v>5</v>
      </c>
      <c r="D39" s="229" t="s">
        <v>266</v>
      </c>
      <c r="E39" s="231">
        <v>72</v>
      </c>
      <c r="F39" s="231">
        <v>0</v>
      </c>
      <c r="G39" s="354">
        <v>72</v>
      </c>
      <c r="H39" s="354">
        <v>0</v>
      </c>
      <c r="I39" s="230">
        <v>0</v>
      </c>
      <c r="J39" s="231">
        <v>0</v>
      </c>
      <c r="K39" s="232">
        <v>0</v>
      </c>
      <c r="L39" s="233">
        <v>0</v>
      </c>
      <c r="M39" s="231">
        <v>0</v>
      </c>
      <c r="N39" s="232">
        <v>0</v>
      </c>
      <c r="O39" s="234">
        <v>0</v>
      </c>
      <c r="P39" s="235">
        <v>72</v>
      </c>
      <c r="Q39" s="232">
        <v>72</v>
      </c>
    </row>
    <row r="40" spans="1:17" ht="11.25" customHeight="1">
      <c r="A40" s="52" t="s">
        <v>73</v>
      </c>
      <c r="B40" s="52"/>
      <c r="C40" s="53" t="s">
        <v>30</v>
      </c>
      <c r="D40" s="229" t="s">
        <v>294</v>
      </c>
      <c r="E40" s="62">
        <f>F40+G40</f>
        <v>80</v>
      </c>
      <c r="F40" s="62">
        <v>40</v>
      </c>
      <c r="G40" s="360">
        <f>K40+N40+Q40</f>
        <v>40</v>
      </c>
      <c r="H40" s="348">
        <v>40</v>
      </c>
      <c r="I40" s="63">
        <v>0</v>
      </c>
      <c r="J40" s="62">
        <v>0</v>
      </c>
      <c r="K40" s="56">
        <v>0</v>
      </c>
      <c r="L40" s="109">
        <v>0</v>
      </c>
      <c r="M40" s="62">
        <v>0</v>
      </c>
      <c r="N40" s="56">
        <v>0</v>
      </c>
      <c r="O40" s="217">
        <v>34</v>
      </c>
      <c r="P40" s="218">
        <v>6</v>
      </c>
      <c r="Q40" s="56">
        <v>40</v>
      </c>
    </row>
    <row r="41" spans="1:17" ht="11.25" customHeight="1">
      <c r="A41" s="14"/>
      <c r="B41" s="14"/>
      <c r="C41" s="36" t="s">
        <v>37</v>
      </c>
      <c r="D41" s="156" t="s">
        <v>300</v>
      </c>
      <c r="E41" s="30">
        <v>5582</v>
      </c>
      <c r="F41" s="30">
        <v>1406</v>
      </c>
      <c r="G41" s="30">
        <v>4176</v>
      </c>
      <c r="H41" s="355">
        <v>1177</v>
      </c>
      <c r="I41" s="29">
        <v>612</v>
      </c>
      <c r="J41" s="30">
        <v>864</v>
      </c>
      <c r="K41" s="75">
        <v>1476</v>
      </c>
      <c r="L41" s="74">
        <v>612</v>
      </c>
      <c r="M41" s="30">
        <v>756</v>
      </c>
      <c r="N41" s="74">
        <v>1368</v>
      </c>
      <c r="O41" s="207">
        <v>612</v>
      </c>
      <c r="P41" s="207">
        <v>720</v>
      </c>
      <c r="Q41" s="208">
        <v>1332</v>
      </c>
    </row>
    <row r="42" spans="1:17" ht="12" customHeight="1">
      <c r="A42" s="40" t="s">
        <v>96</v>
      </c>
      <c r="B42" s="40"/>
      <c r="C42" s="41" t="s">
        <v>41</v>
      </c>
      <c r="D42" s="42"/>
      <c r="E42" s="43"/>
      <c r="F42" s="43"/>
      <c r="G42" s="15"/>
      <c r="H42" s="356"/>
      <c r="I42" s="29"/>
      <c r="J42" s="30"/>
      <c r="K42" s="76"/>
      <c r="L42" s="74"/>
      <c r="M42" s="156"/>
      <c r="N42" s="157" t="s">
        <v>292</v>
      </c>
      <c r="O42" s="18"/>
      <c r="P42" s="119"/>
      <c r="Q42" s="76" t="s">
        <v>293</v>
      </c>
    </row>
    <row r="43" spans="1:17" s="8" customFormat="1" ht="12" customHeight="1">
      <c r="A43" s="40" t="s">
        <v>97</v>
      </c>
      <c r="B43" s="40"/>
      <c r="C43" s="41" t="s">
        <v>98</v>
      </c>
      <c r="D43" s="42"/>
      <c r="E43" s="43"/>
      <c r="F43" s="43"/>
      <c r="G43" s="15"/>
      <c r="H43" s="59"/>
      <c r="I43" s="29"/>
      <c r="J43" s="30"/>
      <c r="K43" s="76"/>
      <c r="L43" s="74"/>
      <c r="M43" s="30"/>
      <c r="N43" s="24"/>
      <c r="O43" s="18"/>
      <c r="P43" s="119"/>
      <c r="Q43" s="76" t="s">
        <v>293</v>
      </c>
    </row>
    <row r="44" spans="1:18" s="8" customFormat="1" ht="10.5" customHeight="1">
      <c r="A44" s="311" t="s">
        <v>165</v>
      </c>
      <c r="B44" s="312"/>
      <c r="C44" s="312"/>
      <c r="D44" s="313"/>
      <c r="E44" s="291" t="s">
        <v>38</v>
      </c>
      <c r="F44" s="294" t="s">
        <v>74</v>
      </c>
      <c r="G44" s="295"/>
      <c r="H44" s="295"/>
      <c r="I44" s="110">
        <v>612</v>
      </c>
      <c r="J44" s="68">
        <v>726</v>
      </c>
      <c r="K44" s="24">
        <v>1338</v>
      </c>
      <c r="L44" s="68">
        <v>474</v>
      </c>
      <c r="M44" s="68">
        <v>600</v>
      </c>
      <c r="N44" s="24">
        <v>1074</v>
      </c>
      <c r="O44" s="110">
        <v>306</v>
      </c>
      <c r="P44" s="68">
        <v>54</v>
      </c>
      <c r="Q44" s="24">
        <v>360</v>
      </c>
      <c r="R44" s="8">
        <f>K41+N41+Q41</f>
        <v>4176</v>
      </c>
    </row>
    <row r="45" spans="1:17" s="8" customFormat="1" ht="9.75" customHeight="1">
      <c r="A45" s="296"/>
      <c r="B45" s="297"/>
      <c r="C45" s="297"/>
      <c r="D45" s="314"/>
      <c r="E45" s="292"/>
      <c r="F45" s="296" t="s">
        <v>75</v>
      </c>
      <c r="G45" s="297"/>
      <c r="H45" s="297"/>
      <c r="I45" s="25">
        <v>0</v>
      </c>
      <c r="J45" s="26">
        <v>138</v>
      </c>
      <c r="K45" s="24">
        <v>138</v>
      </c>
      <c r="L45" s="26">
        <v>138</v>
      </c>
      <c r="M45" s="26">
        <v>156</v>
      </c>
      <c r="N45" s="24">
        <v>294</v>
      </c>
      <c r="O45" s="25">
        <v>54</v>
      </c>
      <c r="P45" s="26">
        <v>378</v>
      </c>
      <c r="Q45" s="24">
        <v>432</v>
      </c>
    </row>
    <row r="46" spans="1:17" s="8" customFormat="1" ht="9.75" customHeight="1">
      <c r="A46" s="315" t="s">
        <v>98</v>
      </c>
      <c r="B46" s="316"/>
      <c r="C46" s="316"/>
      <c r="D46" s="317"/>
      <c r="E46" s="292"/>
      <c r="F46" s="296" t="s">
        <v>85</v>
      </c>
      <c r="G46" s="297"/>
      <c r="H46" s="297"/>
      <c r="I46" s="25">
        <v>0</v>
      </c>
      <c r="J46" s="26">
        <v>0</v>
      </c>
      <c r="K46" s="24">
        <v>0</v>
      </c>
      <c r="L46" s="26">
        <v>0</v>
      </c>
      <c r="M46" s="26">
        <v>0</v>
      </c>
      <c r="N46" s="24">
        <v>0</v>
      </c>
      <c r="O46" s="25">
        <v>252</v>
      </c>
      <c r="P46" s="26">
        <v>288</v>
      </c>
      <c r="Q46" s="24">
        <v>540</v>
      </c>
    </row>
    <row r="47" spans="1:17" ht="10.5" customHeight="1">
      <c r="A47" s="318" t="s">
        <v>166</v>
      </c>
      <c r="B47" s="319"/>
      <c r="C47" s="319"/>
      <c r="D47" s="320"/>
      <c r="E47" s="292"/>
      <c r="F47" s="296" t="s">
        <v>76</v>
      </c>
      <c r="G47" s="297"/>
      <c r="H47" s="297"/>
      <c r="I47" s="124">
        <v>0</v>
      </c>
      <c r="J47" s="121">
        <v>0</v>
      </c>
      <c r="K47" s="118">
        <v>0</v>
      </c>
      <c r="L47" s="125">
        <v>0</v>
      </c>
      <c r="M47" s="121">
        <v>3</v>
      </c>
      <c r="N47" s="118">
        <v>3</v>
      </c>
      <c r="O47" s="124">
        <v>0</v>
      </c>
      <c r="P47" s="125">
        <v>4</v>
      </c>
      <c r="Q47" s="118">
        <v>4</v>
      </c>
    </row>
    <row r="48" spans="1:18" ht="9.75" customHeight="1">
      <c r="A48" s="44"/>
      <c r="B48" s="45"/>
      <c r="C48" s="46"/>
      <c r="D48" s="45"/>
      <c r="E48" s="292"/>
      <c r="F48" s="296" t="s">
        <v>86</v>
      </c>
      <c r="G48" s="297"/>
      <c r="H48" s="297"/>
      <c r="I48" s="124">
        <v>3</v>
      </c>
      <c r="J48" s="121">
        <v>4</v>
      </c>
      <c r="K48" s="118">
        <v>7</v>
      </c>
      <c r="L48" s="125">
        <v>0</v>
      </c>
      <c r="M48" s="121">
        <v>5</v>
      </c>
      <c r="N48" s="118">
        <v>5</v>
      </c>
      <c r="O48" s="124">
        <v>5</v>
      </c>
      <c r="P48" s="125">
        <v>5</v>
      </c>
      <c r="Q48" s="118">
        <v>10</v>
      </c>
      <c r="R48" s="290">
        <f>K45+K46+N45+N46+Q45+Q46</f>
        <v>1404</v>
      </c>
    </row>
    <row r="49" spans="1:18" s="8" customFormat="1" ht="11.25" customHeight="1" thickBot="1">
      <c r="A49" s="47"/>
      <c r="B49" s="48"/>
      <c r="C49" s="49"/>
      <c r="D49" s="48"/>
      <c r="E49" s="293"/>
      <c r="F49" s="308" t="s">
        <v>77</v>
      </c>
      <c r="G49" s="309"/>
      <c r="H49" s="309"/>
      <c r="I49" s="158">
        <v>1</v>
      </c>
      <c r="J49" s="159">
        <v>1</v>
      </c>
      <c r="K49" s="160">
        <v>2</v>
      </c>
      <c r="L49" s="69">
        <v>1</v>
      </c>
      <c r="M49" s="70">
        <v>1</v>
      </c>
      <c r="N49" s="72">
        <v>2</v>
      </c>
      <c r="O49" s="71">
        <v>0</v>
      </c>
      <c r="P49" s="69">
        <v>1</v>
      </c>
      <c r="Q49" s="72">
        <v>1</v>
      </c>
      <c r="R49" s="290"/>
    </row>
    <row r="50" ht="11.25" customHeight="1"/>
    <row r="51" ht="11.25" customHeight="1"/>
    <row r="52" ht="12" customHeight="1"/>
    <row r="53" ht="11.25">
      <c r="D53" s="61"/>
    </row>
    <row r="54" spans="1:17" ht="15.75">
      <c r="A54" s="64"/>
      <c r="B54" s="65"/>
      <c r="C54" s="66"/>
      <c r="D54" s="73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7" spans="1:17" s="67" customFormat="1" ht="15.75" hidden="1">
      <c r="A57" s="31"/>
      <c r="B57" s="32"/>
      <c r="C57" s="33"/>
      <c r="D57" s="32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</sheetData>
  <sheetProtection/>
  <mergeCells count="29">
    <mergeCell ref="F47:H47"/>
    <mergeCell ref="F48:H48"/>
    <mergeCell ref="F49:H49"/>
    <mergeCell ref="L3:M3"/>
    <mergeCell ref="A44:D45"/>
    <mergeCell ref="A46:D46"/>
    <mergeCell ref="A47:D47"/>
    <mergeCell ref="I3:J3"/>
    <mergeCell ref="K3:K5"/>
    <mergeCell ref="G3:H3"/>
    <mergeCell ref="R48:R49"/>
    <mergeCell ref="G4:G5"/>
    <mergeCell ref="E44:E49"/>
    <mergeCell ref="F44:H44"/>
    <mergeCell ref="F45:H45"/>
    <mergeCell ref="F46:H46"/>
    <mergeCell ref="N3:N5"/>
    <mergeCell ref="O3:P3"/>
    <mergeCell ref="Q3:Q5"/>
    <mergeCell ref="H4:H5"/>
    <mergeCell ref="A1:Q1"/>
    <mergeCell ref="A2:A5"/>
    <mergeCell ref="B2:B5"/>
    <mergeCell ref="C2:C5"/>
    <mergeCell ref="D2:D5"/>
    <mergeCell ref="E2:H2"/>
    <mergeCell ref="I2:Q2"/>
    <mergeCell ref="E3:E5"/>
    <mergeCell ref="F3:F5"/>
  </mergeCells>
  <printOptions/>
  <pageMargins left="0.1968503937007874" right="0.1968503937007874" top="0.4724409448818898" bottom="0.2755905511811024" header="0.31496062992125984" footer="0.433070866141732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workbookViewId="0" topLeftCell="A40">
      <selection activeCell="A42" sqref="A42:E42"/>
    </sheetView>
  </sheetViews>
  <sheetFormatPr defaultColWidth="9.140625" defaultRowHeight="12.75"/>
  <cols>
    <col min="1" max="1" width="12.28125" style="104" customWidth="1"/>
    <col min="2" max="2" width="53.28125" style="104" customWidth="1"/>
    <col min="3" max="3" width="8.421875" style="104" customWidth="1"/>
    <col min="4" max="5" width="9.140625" style="104" customWidth="1"/>
    <col min="6" max="11" width="9.140625" style="91" customWidth="1"/>
    <col min="12" max="16384" width="9.140625" style="91" customWidth="1"/>
  </cols>
  <sheetData>
    <row r="1" spans="1:5" ht="18.75">
      <c r="A1" s="343" t="s">
        <v>167</v>
      </c>
      <c r="B1" s="343"/>
      <c r="C1" s="343"/>
      <c r="D1" s="343"/>
      <c r="E1" s="343"/>
    </row>
    <row r="2" spans="1:5" ht="18.75">
      <c r="A2" s="92" t="s">
        <v>168</v>
      </c>
      <c r="B2" s="344" t="s">
        <v>169</v>
      </c>
      <c r="C2" s="344"/>
      <c r="D2" s="344"/>
      <c r="E2" s="344"/>
    </row>
    <row r="3" spans="1:5" ht="18.75">
      <c r="A3" s="93"/>
      <c r="B3" s="338" t="s">
        <v>170</v>
      </c>
      <c r="C3" s="338"/>
      <c r="D3" s="338"/>
      <c r="E3" s="338"/>
    </row>
    <row r="4" spans="1:5" ht="18.75">
      <c r="A4" s="94" t="s">
        <v>171</v>
      </c>
      <c r="B4" s="332" t="s">
        <v>172</v>
      </c>
      <c r="C4" s="332"/>
      <c r="D4" s="332"/>
      <c r="E4" s="332"/>
    </row>
    <row r="5" spans="1:5" ht="18.75">
      <c r="A5" s="94" t="s">
        <v>173</v>
      </c>
      <c r="B5" s="332" t="s">
        <v>174</v>
      </c>
      <c r="C5" s="332"/>
      <c r="D5" s="332"/>
      <c r="E5" s="332"/>
    </row>
    <row r="6" spans="1:5" ht="18.75">
      <c r="A6" s="94" t="s">
        <v>175</v>
      </c>
      <c r="B6" s="332" t="s">
        <v>176</v>
      </c>
      <c r="C6" s="332"/>
      <c r="D6" s="332"/>
      <c r="E6" s="332"/>
    </row>
    <row r="7" spans="1:5" ht="18.75">
      <c r="A7" s="94" t="s">
        <v>177</v>
      </c>
      <c r="B7" s="332" t="s">
        <v>178</v>
      </c>
      <c r="C7" s="332"/>
      <c r="D7" s="332"/>
      <c r="E7" s="332"/>
    </row>
    <row r="8" spans="1:5" ht="18.75">
      <c r="A8" s="94" t="s">
        <v>179</v>
      </c>
      <c r="B8" s="332" t="s">
        <v>180</v>
      </c>
      <c r="C8" s="332"/>
      <c r="D8" s="332"/>
      <c r="E8" s="332"/>
    </row>
    <row r="9" spans="1:5" ht="18.75">
      <c r="A9" s="94" t="s">
        <v>181</v>
      </c>
      <c r="B9" s="332" t="s">
        <v>239</v>
      </c>
      <c r="C9" s="332"/>
      <c r="D9" s="332"/>
      <c r="E9" s="332"/>
    </row>
    <row r="10" spans="1:5" ht="18.75">
      <c r="A10" s="94" t="s">
        <v>182</v>
      </c>
      <c r="B10" s="332" t="s">
        <v>240</v>
      </c>
      <c r="C10" s="332"/>
      <c r="D10" s="332"/>
      <c r="E10" s="332"/>
    </row>
    <row r="11" spans="1:5" ht="18.75">
      <c r="A11" s="94" t="s">
        <v>183</v>
      </c>
      <c r="B11" s="332" t="s">
        <v>241</v>
      </c>
      <c r="C11" s="332"/>
      <c r="D11" s="332"/>
      <c r="E11" s="332"/>
    </row>
    <row r="12" spans="1:5" ht="18.75">
      <c r="A12" s="94" t="s">
        <v>184</v>
      </c>
      <c r="B12" s="332" t="s">
        <v>242</v>
      </c>
      <c r="C12" s="332"/>
      <c r="D12" s="332"/>
      <c r="E12" s="332"/>
    </row>
    <row r="13" spans="1:5" ht="18.75">
      <c r="A13" s="94" t="s">
        <v>185</v>
      </c>
      <c r="B13" s="332" t="s">
        <v>243</v>
      </c>
      <c r="C13" s="332"/>
      <c r="D13" s="332"/>
      <c r="E13" s="332"/>
    </row>
    <row r="14" spans="1:5" ht="18.75">
      <c r="A14" s="93"/>
      <c r="B14" s="338" t="s">
        <v>249</v>
      </c>
      <c r="C14" s="338"/>
      <c r="D14" s="338"/>
      <c r="E14" s="338"/>
    </row>
    <row r="15" spans="1:5" ht="18.75">
      <c r="A15" s="145" t="s">
        <v>250</v>
      </c>
      <c r="B15" s="332" t="s">
        <v>245</v>
      </c>
      <c r="C15" s="332"/>
      <c r="D15" s="332"/>
      <c r="E15" s="332"/>
    </row>
    <row r="16" spans="1:5" ht="18.75">
      <c r="A16" s="145" t="s">
        <v>251</v>
      </c>
      <c r="B16" s="339" t="s">
        <v>244</v>
      </c>
      <c r="C16" s="340"/>
      <c r="D16" s="340"/>
      <c r="E16" s="341"/>
    </row>
    <row r="17" spans="1:5" ht="18.75">
      <c r="A17" s="145" t="s">
        <v>252</v>
      </c>
      <c r="B17" s="332" t="s">
        <v>246</v>
      </c>
      <c r="C17" s="332"/>
      <c r="D17" s="332"/>
      <c r="E17" s="332"/>
    </row>
    <row r="18" spans="1:5" ht="18.75">
      <c r="A18" s="143" t="s">
        <v>253</v>
      </c>
      <c r="B18" s="332" t="s">
        <v>247</v>
      </c>
      <c r="C18" s="332"/>
      <c r="D18" s="332"/>
      <c r="E18" s="332"/>
    </row>
    <row r="19" spans="1:5" ht="39" customHeight="1">
      <c r="A19" s="145" t="s">
        <v>254</v>
      </c>
      <c r="B19" s="332" t="s">
        <v>248</v>
      </c>
      <c r="C19" s="332"/>
      <c r="D19" s="332"/>
      <c r="E19" s="332"/>
    </row>
    <row r="20" spans="1:5" ht="19.5" customHeight="1">
      <c r="A20" s="145"/>
      <c r="B20" s="342" t="s">
        <v>186</v>
      </c>
      <c r="C20" s="340"/>
      <c r="D20" s="340"/>
      <c r="E20" s="341"/>
    </row>
    <row r="21" spans="1:5" ht="18.75" customHeight="1">
      <c r="A21" s="145" t="s">
        <v>250</v>
      </c>
      <c r="B21" s="339" t="s">
        <v>255</v>
      </c>
      <c r="C21" s="340"/>
      <c r="D21" s="340"/>
      <c r="E21" s="341"/>
    </row>
    <row r="22" spans="1:5" ht="23.25" customHeight="1">
      <c r="A22" s="145" t="s">
        <v>251</v>
      </c>
      <c r="B22" s="339" t="s">
        <v>256</v>
      </c>
      <c r="C22" s="340"/>
      <c r="D22" s="340"/>
      <c r="E22" s="341"/>
    </row>
    <row r="23" spans="1:5" ht="23.25" customHeight="1">
      <c r="A23" s="145"/>
      <c r="B23" s="144" t="s">
        <v>257</v>
      </c>
      <c r="C23" s="147"/>
      <c r="D23" s="147"/>
      <c r="E23" s="148"/>
    </row>
    <row r="24" spans="1:5" ht="23.25" customHeight="1">
      <c r="A24" s="145" t="s">
        <v>250</v>
      </c>
      <c r="B24" s="146" t="s">
        <v>258</v>
      </c>
      <c r="C24" s="147"/>
      <c r="D24" s="147"/>
      <c r="E24" s="148"/>
    </row>
    <row r="25" spans="1:5" ht="18.75" customHeight="1">
      <c r="A25" s="93"/>
      <c r="B25" s="338" t="s">
        <v>187</v>
      </c>
      <c r="C25" s="338"/>
      <c r="D25" s="338"/>
      <c r="E25" s="338"/>
    </row>
    <row r="26" spans="1:5" ht="18.75">
      <c r="A26" s="94" t="s">
        <v>171</v>
      </c>
      <c r="B26" s="332" t="s">
        <v>188</v>
      </c>
      <c r="C26" s="332"/>
      <c r="D26" s="332"/>
      <c r="E26" s="332"/>
    </row>
    <row r="27" spans="1:5" ht="39" customHeight="1">
      <c r="A27" s="94" t="s">
        <v>173</v>
      </c>
      <c r="B27" s="332" t="s">
        <v>189</v>
      </c>
      <c r="C27" s="332"/>
      <c r="D27" s="332"/>
      <c r="E27" s="332"/>
    </row>
    <row r="28" spans="1:5" ht="18.75">
      <c r="A28" s="94" t="s">
        <v>175</v>
      </c>
      <c r="B28" s="332" t="s">
        <v>190</v>
      </c>
      <c r="C28" s="332"/>
      <c r="D28" s="332"/>
      <c r="E28" s="332"/>
    </row>
    <row r="29" spans="1:5" ht="18.75">
      <c r="A29" s="93"/>
      <c r="B29" s="338" t="s">
        <v>191</v>
      </c>
      <c r="C29" s="338"/>
      <c r="D29" s="338"/>
      <c r="E29" s="338"/>
    </row>
    <row r="30" spans="1:5" ht="18.75">
      <c r="A30" s="94" t="s">
        <v>171</v>
      </c>
      <c r="B30" s="332" t="s">
        <v>192</v>
      </c>
      <c r="C30" s="332"/>
      <c r="D30" s="332"/>
      <c r="E30" s="332"/>
    </row>
    <row r="31" spans="1:5" ht="18.75">
      <c r="A31" s="94" t="s">
        <v>173</v>
      </c>
      <c r="B31" s="332" t="s">
        <v>193</v>
      </c>
      <c r="C31" s="332"/>
      <c r="D31" s="332"/>
      <c r="E31" s="332"/>
    </row>
    <row r="32" ht="18.75">
      <c r="A32" s="103"/>
    </row>
    <row r="33" spans="1:5" ht="12.75" customHeight="1">
      <c r="A33" s="335" t="s">
        <v>194</v>
      </c>
      <c r="B33" s="335"/>
      <c r="C33" s="335"/>
      <c r="D33" s="335"/>
      <c r="E33" s="335"/>
    </row>
    <row r="34" spans="1:5" s="95" customFormat="1" ht="192.75" customHeight="1">
      <c r="A34" s="331" t="s">
        <v>298</v>
      </c>
      <c r="B34" s="331"/>
      <c r="C34" s="331"/>
      <c r="D34" s="331"/>
      <c r="E34" s="331"/>
    </row>
    <row r="35" spans="1:9" s="95" customFormat="1" ht="57" customHeight="1">
      <c r="A35" s="331" t="s">
        <v>283</v>
      </c>
      <c r="B35" s="331"/>
      <c r="C35" s="331"/>
      <c r="D35" s="331"/>
      <c r="E35" s="331"/>
      <c r="I35" s="244"/>
    </row>
    <row r="36" spans="1:5" s="95" customFormat="1" ht="57" customHeight="1">
      <c r="A36" s="331" t="s">
        <v>284</v>
      </c>
      <c r="B36" s="331"/>
      <c r="C36" s="331"/>
      <c r="D36" s="331"/>
      <c r="E36" s="331"/>
    </row>
    <row r="37" spans="1:5" s="95" customFormat="1" ht="37.5" customHeight="1">
      <c r="A37" s="331" t="s">
        <v>285</v>
      </c>
      <c r="B37" s="331"/>
      <c r="C37" s="331"/>
      <c r="D37" s="331"/>
      <c r="E37" s="331"/>
    </row>
    <row r="38" spans="1:5" s="95" customFormat="1" ht="18.75">
      <c r="A38" s="331" t="s">
        <v>195</v>
      </c>
      <c r="B38" s="331"/>
      <c r="C38" s="331"/>
      <c r="D38" s="331"/>
      <c r="E38" s="331"/>
    </row>
    <row r="39" spans="1:5" s="95" customFormat="1" ht="18.75">
      <c r="A39" s="337" t="s">
        <v>196</v>
      </c>
      <c r="B39" s="331"/>
      <c r="C39" s="331"/>
      <c r="D39" s="331"/>
      <c r="E39" s="331"/>
    </row>
    <row r="40" spans="1:5" s="95" customFormat="1" ht="18.75">
      <c r="A40" s="331" t="s">
        <v>197</v>
      </c>
      <c r="B40" s="331"/>
      <c r="C40" s="331"/>
      <c r="D40" s="331"/>
      <c r="E40" s="331"/>
    </row>
    <row r="41" spans="1:5" s="95" customFormat="1" ht="93" customHeight="1">
      <c r="A41" s="331" t="s">
        <v>198</v>
      </c>
      <c r="B41" s="331"/>
      <c r="C41" s="331"/>
      <c r="D41" s="331"/>
      <c r="E41" s="331"/>
    </row>
    <row r="42" spans="1:5" s="95" customFormat="1" ht="39" customHeight="1">
      <c r="A42" s="337" t="s">
        <v>299</v>
      </c>
      <c r="B42" s="331"/>
      <c r="C42" s="331"/>
      <c r="D42" s="331"/>
      <c r="E42" s="331"/>
    </row>
    <row r="43" spans="1:5" ht="93" customHeight="1">
      <c r="A43" s="345" t="s">
        <v>286</v>
      </c>
      <c r="B43" s="346"/>
      <c r="C43" s="346"/>
      <c r="D43" s="346"/>
      <c r="E43" s="346"/>
    </row>
    <row r="44" spans="1:5" ht="111" customHeight="1">
      <c r="A44" s="345" t="s">
        <v>287</v>
      </c>
      <c r="B44" s="346"/>
      <c r="C44" s="346"/>
      <c r="D44" s="346"/>
      <c r="E44" s="346"/>
    </row>
    <row r="45" spans="1:6" ht="18.75">
      <c r="A45" s="335" t="s">
        <v>199</v>
      </c>
      <c r="B45" s="335"/>
      <c r="C45" s="335"/>
      <c r="D45" s="335"/>
      <c r="E45" s="335"/>
      <c r="F45" s="96"/>
    </row>
    <row r="46" spans="1:7" s="95" customFormat="1" ht="169.5" customHeight="1">
      <c r="A46" s="336" t="s">
        <v>268</v>
      </c>
      <c r="B46" s="336"/>
      <c r="C46" s="336"/>
      <c r="D46" s="336"/>
      <c r="E46" s="336"/>
      <c r="G46" s="165" t="s">
        <v>263</v>
      </c>
    </row>
    <row r="47" spans="1:5" s="95" customFormat="1" ht="60" customHeight="1">
      <c r="A47" s="336" t="s">
        <v>200</v>
      </c>
      <c r="B47" s="336"/>
      <c r="C47" s="336"/>
      <c r="D47" s="336"/>
      <c r="E47" s="336"/>
    </row>
    <row r="48" spans="1:5" s="95" customFormat="1" ht="76.5" customHeight="1">
      <c r="A48" s="331" t="s">
        <v>201</v>
      </c>
      <c r="B48" s="331"/>
      <c r="C48" s="331"/>
      <c r="D48" s="331"/>
      <c r="E48" s="331"/>
    </row>
    <row r="49" spans="1:5" s="95" customFormat="1" ht="38.25" customHeight="1">
      <c r="A49" s="331" t="s">
        <v>202</v>
      </c>
      <c r="B49" s="331"/>
      <c r="C49" s="331"/>
      <c r="D49" s="331"/>
      <c r="E49" s="331"/>
    </row>
    <row r="50" spans="1:5" s="95" customFormat="1" ht="54" customHeight="1">
      <c r="A50" s="331" t="s">
        <v>203</v>
      </c>
      <c r="B50" s="331"/>
      <c r="C50" s="331"/>
      <c r="D50" s="331"/>
      <c r="E50" s="331"/>
    </row>
    <row r="51" spans="1:5" s="95" customFormat="1" ht="56.25" customHeight="1">
      <c r="A51" s="331" t="s">
        <v>259</v>
      </c>
      <c r="B51" s="331"/>
      <c r="C51" s="331"/>
      <c r="D51" s="331"/>
      <c r="E51" s="331"/>
    </row>
    <row r="52" ht="18.75">
      <c r="A52" s="105"/>
    </row>
    <row r="53" spans="1:5" ht="18.75">
      <c r="A53" s="335" t="s">
        <v>204</v>
      </c>
      <c r="B53" s="335"/>
      <c r="C53" s="335"/>
      <c r="D53" s="335"/>
      <c r="E53" s="335"/>
    </row>
    <row r="54" spans="1:5" s="95" customFormat="1" ht="75.75" customHeight="1">
      <c r="A54" s="329" t="s">
        <v>218</v>
      </c>
      <c r="B54" s="329"/>
      <c r="C54" s="329"/>
      <c r="D54" s="329"/>
      <c r="E54" s="329"/>
    </row>
    <row r="55" spans="1:5" s="95" customFormat="1" ht="18.75">
      <c r="A55" s="330" t="s">
        <v>205</v>
      </c>
      <c r="B55" s="330"/>
      <c r="C55" s="330"/>
      <c r="D55" s="330"/>
      <c r="E55" s="330"/>
    </row>
    <row r="56" spans="1:5" ht="30.75" customHeight="1">
      <c r="A56" s="327" t="s">
        <v>206</v>
      </c>
      <c r="B56" s="328" t="s">
        <v>93</v>
      </c>
      <c r="C56" s="328" t="s">
        <v>207</v>
      </c>
      <c r="D56" s="328"/>
      <c r="E56" s="328"/>
    </row>
    <row r="57" spans="1:5" ht="81" customHeight="1">
      <c r="A57" s="327"/>
      <c r="B57" s="328"/>
      <c r="C57" s="97" t="s">
        <v>208</v>
      </c>
      <c r="D57" s="97" t="s">
        <v>46</v>
      </c>
      <c r="E57" s="97" t="s">
        <v>209</v>
      </c>
    </row>
    <row r="58" spans="1:5" ht="15.75">
      <c r="A58" s="98">
        <v>1</v>
      </c>
      <c r="B58" s="98">
        <v>2</v>
      </c>
      <c r="C58" s="98">
        <v>3</v>
      </c>
      <c r="D58" s="98">
        <v>4</v>
      </c>
      <c r="E58" s="98">
        <v>5</v>
      </c>
    </row>
    <row r="59" spans="1:5" ht="15.75">
      <c r="A59" s="149" t="s">
        <v>59</v>
      </c>
      <c r="B59" s="149" t="s">
        <v>35</v>
      </c>
      <c r="C59" s="149">
        <v>72</v>
      </c>
      <c r="D59" s="149">
        <v>24</v>
      </c>
      <c r="E59" s="149">
        <v>48</v>
      </c>
    </row>
    <row r="60" spans="1:5" ht="15.75">
      <c r="A60" s="98" t="s">
        <v>260</v>
      </c>
      <c r="B60" s="98" t="s">
        <v>225</v>
      </c>
      <c r="C60" s="98">
        <v>72</v>
      </c>
      <c r="D60" s="98">
        <v>24</v>
      </c>
      <c r="E60" s="98">
        <v>48</v>
      </c>
    </row>
    <row r="61" spans="1:5" ht="15.75">
      <c r="A61" s="149" t="s">
        <v>61</v>
      </c>
      <c r="B61" s="149" t="s">
        <v>62</v>
      </c>
      <c r="C61" s="149">
        <v>144</v>
      </c>
      <c r="D61" s="149">
        <v>48</v>
      </c>
      <c r="E61" s="149">
        <v>96</v>
      </c>
    </row>
    <row r="62" spans="1:5" ht="15.75">
      <c r="A62" s="334" t="s">
        <v>37</v>
      </c>
      <c r="B62" s="334"/>
      <c r="C62" s="99">
        <v>216</v>
      </c>
      <c r="D62" s="100">
        <v>72</v>
      </c>
      <c r="E62" s="101">
        <v>144</v>
      </c>
    </row>
    <row r="63" ht="18.75">
      <c r="A63" s="106"/>
    </row>
    <row r="64" spans="1:5" ht="18.75">
      <c r="A64" s="335" t="s">
        <v>210</v>
      </c>
      <c r="B64" s="335"/>
      <c r="C64" s="335"/>
      <c r="D64" s="335"/>
      <c r="E64" s="335"/>
    </row>
    <row r="65" spans="1:5" s="95" customFormat="1" ht="114.75" customHeight="1">
      <c r="A65" s="336" t="s">
        <v>219</v>
      </c>
      <c r="B65" s="336"/>
      <c r="C65" s="336"/>
      <c r="D65" s="336"/>
      <c r="E65" s="336"/>
    </row>
    <row r="66" spans="1:5" s="95" customFormat="1" ht="78" customHeight="1">
      <c r="A66" s="331" t="s">
        <v>211</v>
      </c>
      <c r="B66" s="331"/>
      <c r="C66" s="331"/>
      <c r="D66" s="331"/>
      <c r="E66" s="331"/>
    </row>
    <row r="67" ht="18.75">
      <c r="A67" s="105"/>
    </row>
    <row r="68" spans="1:5" ht="18.75">
      <c r="A68" s="333" t="s">
        <v>212</v>
      </c>
      <c r="B68" s="333"/>
      <c r="C68" s="333"/>
      <c r="D68" s="333"/>
      <c r="E68" s="333"/>
    </row>
    <row r="69" spans="1:5" s="95" customFormat="1" ht="129" customHeight="1">
      <c r="A69" s="331" t="s">
        <v>213</v>
      </c>
      <c r="B69" s="331"/>
      <c r="C69" s="331"/>
      <c r="D69" s="331"/>
      <c r="E69" s="331"/>
    </row>
    <row r="70" spans="1:5" s="95" customFormat="1" ht="77.25" customHeight="1">
      <c r="A70" s="331" t="s">
        <v>214</v>
      </c>
      <c r="B70" s="331"/>
      <c r="C70" s="331"/>
      <c r="D70" s="331"/>
      <c r="E70" s="331"/>
    </row>
    <row r="71" spans="1:5" ht="18.75">
      <c r="A71" s="102"/>
      <c r="B71" s="117"/>
      <c r="C71" s="117"/>
      <c r="D71" s="117"/>
      <c r="E71" s="117"/>
    </row>
    <row r="72" spans="1:5" ht="18.75">
      <c r="A72" s="333" t="s">
        <v>215</v>
      </c>
      <c r="B72" s="333"/>
      <c r="C72" s="333"/>
      <c r="D72" s="333"/>
      <c r="E72" s="333"/>
    </row>
    <row r="73" spans="1:5" s="95" customFormat="1" ht="60" customHeight="1">
      <c r="A73" s="331" t="s">
        <v>216</v>
      </c>
      <c r="B73" s="331"/>
      <c r="C73" s="331"/>
      <c r="D73" s="331"/>
      <c r="E73" s="331"/>
    </row>
    <row r="74" spans="1:5" s="95" customFormat="1" ht="74.25" customHeight="1">
      <c r="A74" s="331" t="s">
        <v>217</v>
      </c>
      <c r="B74" s="331"/>
      <c r="C74" s="331"/>
      <c r="D74" s="331"/>
      <c r="E74" s="331"/>
    </row>
    <row r="75" ht="19.5">
      <c r="A75" s="107"/>
    </row>
    <row r="76" ht="18.75">
      <c r="A76" s="103"/>
    </row>
  </sheetData>
  <sheetProtection/>
  <mergeCells count="64">
    <mergeCell ref="A43:E43"/>
    <mergeCell ref="A44:E44"/>
    <mergeCell ref="B7:E7"/>
    <mergeCell ref="B8:E8"/>
    <mergeCell ref="B9:E9"/>
    <mergeCell ref="B25:E25"/>
    <mergeCell ref="B26:E26"/>
    <mergeCell ref="B27:E27"/>
    <mergeCell ref="B17:E17"/>
    <mergeCell ref="B14:E14"/>
    <mergeCell ref="A1:E1"/>
    <mergeCell ref="B2:E2"/>
    <mergeCell ref="B3:E3"/>
    <mergeCell ref="B4:E4"/>
    <mergeCell ref="B5:E5"/>
    <mergeCell ref="B15:E15"/>
    <mergeCell ref="B10:E10"/>
    <mergeCell ref="B11:E11"/>
    <mergeCell ref="B6:E6"/>
    <mergeCell ref="B13:E13"/>
    <mergeCell ref="B16:E16"/>
    <mergeCell ref="B20:E20"/>
    <mergeCell ref="B21:E21"/>
    <mergeCell ref="B22:E22"/>
    <mergeCell ref="B18:E18"/>
    <mergeCell ref="A38:E38"/>
    <mergeCell ref="A39:E39"/>
    <mergeCell ref="B19:E19"/>
    <mergeCell ref="A40:E40"/>
    <mergeCell ref="B28:E28"/>
    <mergeCell ref="B29:E29"/>
    <mergeCell ref="B30:E30"/>
    <mergeCell ref="B31:E31"/>
    <mergeCell ref="A33:E33"/>
    <mergeCell ref="A51:E51"/>
    <mergeCell ref="A53:E53"/>
    <mergeCell ref="A34:E34"/>
    <mergeCell ref="A35:E35"/>
    <mergeCell ref="A42:E42"/>
    <mergeCell ref="A45:E45"/>
    <mergeCell ref="A46:E46"/>
    <mergeCell ref="A47:E47"/>
    <mergeCell ref="A36:E36"/>
    <mergeCell ref="A37:E37"/>
    <mergeCell ref="A72:E72"/>
    <mergeCell ref="A73:E73"/>
    <mergeCell ref="A48:E48"/>
    <mergeCell ref="A41:E41"/>
    <mergeCell ref="C56:E56"/>
    <mergeCell ref="A62:B62"/>
    <mergeCell ref="A64:E64"/>
    <mergeCell ref="A65:E65"/>
    <mergeCell ref="A49:E49"/>
    <mergeCell ref="A50:E50"/>
    <mergeCell ref="A56:A57"/>
    <mergeCell ref="B56:B57"/>
    <mergeCell ref="A54:E54"/>
    <mergeCell ref="A55:E55"/>
    <mergeCell ref="A74:E74"/>
    <mergeCell ref="B12:E12"/>
    <mergeCell ref="A66:E66"/>
    <mergeCell ref="A68:E68"/>
    <mergeCell ref="A69:E69"/>
    <mergeCell ref="A70:E70"/>
  </mergeCells>
  <printOptions/>
  <pageMargins left="0.7" right="0.48" top="0.48" bottom="0.38" header="0.3" footer="0.3"/>
  <pageSetup fitToHeight="0" fitToWidth="1" horizontalDpi="600" verticalDpi="600" orientation="portrait" paperSize="9" scale="99" r:id="rId1"/>
  <rowBreaks count="3" manualBreakCount="3">
    <brk id="36" max="4" man="1"/>
    <brk id="51" max="4" man="1"/>
    <brk id="6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ПЛ-88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А.С. перминов</cp:lastModifiedBy>
  <cp:lastPrinted>2018-03-28T02:12:15Z</cp:lastPrinted>
  <dcterms:created xsi:type="dcterms:W3CDTF">2010-11-16T05:38:25Z</dcterms:created>
  <dcterms:modified xsi:type="dcterms:W3CDTF">2018-03-28T02:23:50Z</dcterms:modified>
  <cp:category/>
  <cp:version/>
  <cp:contentType/>
  <cp:contentStatus/>
</cp:coreProperties>
</file>