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1955" windowHeight="10065" activeTab="2"/>
  </bookViews>
  <sheets>
    <sheet name="Титул" sheetId="1" r:id="rId1"/>
    <sheet name="Лист2 (2)" sheetId="2" r:id="rId2"/>
    <sheet name="ПУП " sheetId="3" r:id="rId3"/>
    <sheet name="ПЗ" sheetId="4" r:id="rId4"/>
  </sheets>
  <definedNames>
    <definedName name="_xlnm.Print_Titles" localSheetId="2">'ПУП '!$2:$6</definedName>
    <definedName name="_xlnm.Print_Area" localSheetId="3">'ПЗ'!$A$1:$F$73</definedName>
  </definedNames>
  <calcPr fullCalcOnLoad="1"/>
</workbook>
</file>

<file path=xl/comments3.xml><?xml version="1.0" encoding="utf-8"?>
<comments xmlns="http://schemas.openxmlformats.org/spreadsheetml/2006/main">
  <authors>
    <author>Евгения</author>
  </authors>
  <commentList>
    <comment ref="J4" authorId="0">
      <text>
        <r>
          <rPr>
            <b/>
            <sz val="8"/>
            <rFont val="Tahoma"/>
            <family val="2"/>
          </rPr>
          <t>Евгения:</t>
        </r>
        <r>
          <rPr>
            <sz val="8"/>
            <rFont val="Tahoma"/>
            <family val="2"/>
          </rPr>
          <t xml:space="preserve">
23</t>
        </r>
      </text>
    </comment>
    <comment ref="M4" authorId="0">
      <text>
        <r>
          <rPr>
            <b/>
            <sz val="8"/>
            <rFont val="Tahoma"/>
            <family val="2"/>
          </rPr>
          <t>Евгения:</t>
        </r>
        <r>
          <rPr>
            <sz val="8"/>
            <rFont val="Tahoma"/>
            <family val="2"/>
          </rPr>
          <t xml:space="preserve">
23</t>
        </r>
      </text>
    </comment>
  </commentList>
</comments>
</file>

<file path=xl/sharedStrings.xml><?xml version="1.0" encoding="utf-8"?>
<sst xmlns="http://schemas.openxmlformats.org/spreadsheetml/2006/main" count="602" uniqueCount="299">
  <si>
    <t>УТВЕРЖДАЮ:</t>
  </si>
  <si>
    <t>В.П.Калачев</t>
  </si>
  <si>
    <t>Форма обучения: очная</t>
  </si>
  <si>
    <t>Сводные данные по бюджету времени (в неделях)</t>
  </si>
  <si>
    <t>Курс</t>
  </si>
  <si>
    <t>Производственная практика</t>
  </si>
  <si>
    <t>Каникулы</t>
  </si>
  <si>
    <t xml:space="preserve">Компонент </t>
  </si>
  <si>
    <t>1 курс</t>
  </si>
  <si>
    <t>2 курс</t>
  </si>
  <si>
    <t>3 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</si>
  <si>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</si>
  <si>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</si>
  <si>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</si>
  <si>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</si>
  <si>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</si>
  <si>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</si>
  <si>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</si>
  <si>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</si>
  <si>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</si>
  <si>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</si>
  <si>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</si>
  <si>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</si>
  <si>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</si>
  <si>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</si>
  <si>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Ф</t>
  </si>
  <si>
    <t>Обществознание (включая экономику и право)</t>
  </si>
  <si>
    <t>История</t>
  </si>
  <si>
    <t xml:space="preserve">Иностранный язык </t>
  </si>
  <si>
    <t>Ф/Р</t>
  </si>
  <si>
    <t>Физическая культура</t>
  </si>
  <si>
    <t>Математика</t>
  </si>
  <si>
    <t>Физика</t>
  </si>
  <si>
    <t>Химия</t>
  </si>
  <si>
    <t>Биология</t>
  </si>
  <si>
    <t>Общепрофессиональный цикл</t>
  </si>
  <si>
    <t>Профессиональный цикл</t>
  </si>
  <si>
    <t>ВСЕГО</t>
  </si>
  <si>
    <t>Всего</t>
  </si>
  <si>
    <t>Обучение по дисциплинам и междисциплинарным курсам</t>
  </si>
  <si>
    <t>Учебная практика</t>
  </si>
  <si>
    <t>Промежуточная аттестация</t>
  </si>
  <si>
    <t>Индекс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</si>
  <si>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</si>
  <si>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</si>
  <si>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</si>
  <si>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</si>
  <si>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</si>
  <si>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всего занятий</t>
  </si>
  <si>
    <t>Распределение обязательной нагрузки по курсам и семестрам (час. в семестр)</t>
  </si>
  <si>
    <t>1 семестр</t>
  </si>
  <si>
    <t>2 семестр</t>
  </si>
  <si>
    <t>3 семестр</t>
  </si>
  <si>
    <t>4 семестр</t>
  </si>
  <si>
    <t>Итого за 1 курс</t>
  </si>
  <si>
    <t>Итого за 2 курс</t>
  </si>
  <si>
    <t>Итого за 3 курс</t>
  </si>
  <si>
    <t>Общеобразовательный цикл</t>
  </si>
  <si>
    <t>ОБЖ</t>
  </si>
  <si>
    <t>ОП.00</t>
  </si>
  <si>
    <t>П.00</t>
  </si>
  <si>
    <t>ПМ.00</t>
  </si>
  <si>
    <t>Профессиональные модули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</si>
  <si>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</si>
  <si>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</si>
  <si>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</si>
  <si>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</si>
  <si>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</si>
  <si>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</si>
  <si>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ПМ.02</t>
  </si>
  <si>
    <t>МДК.02.01</t>
  </si>
  <si>
    <t>ФК.00</t>
  </si>
  <si>
    <t>дисциплин и МДК</t>
  </si>
  <si>
    <t>учебной практики</t>
  </si>
  <si>
    <t>экзаменов</t>
  </si>
  <si>
    <t>зачетов</t>
  </si>
  <si>
    <t>6 семестр</t>
  </si>
  <si>
    <t>ДЗ</t>
  </si>
  <si>
    <t xml:space="preserve">на базе основного общего образования </t>
  </si>
  <si>
    <t>Всего (по курсам)</t>
  </si>
  <si>
    <t xml:space="preserve">в т.ч. лаб. и практ. занятий </t>
  </si>
  <si>
    <t>17 недель</t>
  </si>
  <si>
    <t>З,З,З,З</t>
  </si>
  <si>
    <t xml:space="preserve">производств. практики </t>
  </si>
  <si>
    <t>дифф. зачетов</t>
  </si>
  <si>
    <t>-,-,-,ДЗ</t>
  </si>
  <si>
    <t>-,-,-,Э</t>
  </si>
  <si>
    <t>-,ДЗ</t>
  </si>
  <si>
    <t>ПМ.03</t>
  </si>
  <si>
    <t>МДК.03.01</t>
  </si>
  <si>
    <t>Наименование циклов, дисциплин, профессиональных модулей, МДК, практик</t>
  </si>
  <si>
    <t xml:space="preserve">программы подготовки квалифицированных рабочих, служащих
</t>
  </si>
  <si>
    <t>по профессии среднего профессионального образования</t>
  </si>
  <si>
    <t>ПА.00</t>
  </si>
  <si>
    <t>ГИА.00</t>
  </si>
  <si>
    <t>Государственная итоговая аттестация</t>
  </si>
  <si>
    <t>РАБОЧИЙ УЧЕБНЫЙ ПЛАН</t>
  </si>
  <si>
    <t>Календарный учебный график</t>
  </si>
  <si>
    <t>сентябрь</t>
  </si>
  <si>
    <t>29.09-05.10</t>
  </si>
  <si>
    <t>октябрь</t>
  </si>
  <si>
    <t>27.10-02.11</t>
  </si>
  <si>
    <t>ноябрь</t>
  </si>
  <si>
    <t>декабрь</t>
  </si>
  <si>
    <t>29.12-04.01</t>
  </si>
  <si>
    <t>январь</t>
  </si>
  <si>
    <t>26.01-01.02</t>
  </si>
  <si>
    <t>февраль</t>
  </si>
  <si>
    <t>23.02-01.03</t>
  </si>
  <si>
    <t>март</t>
  </si>
  <si>
    <t>30.03-05.04</t>
  </si>
  <si>
    <t>апрель</t>
  </si>
  <si>
    <t>27.04-03-05</t>
  </si>
  <si>
    <t>май</t>
  </si>
  <si>
    <t>июнь</t>
  </si>
  <si>
    <t>КУРСЫ</t>
  </si>
  <si>
    <t>01-07</t>
  </si>
  <si>
    <t>08-14</t>
  </si>
  <si>
    <t>15-21</t>
  </si>
  <si>
    <t>22-28</t>
  </si>
  <si>
    <t>06-12</t>
  </si>
  <si>
    <t>13-19</t>
  </si>
  <si>
    <t>20-26</t>
  </si>
  <si>
    <t>03-09</t>
  </si>
  <si>
    <t>10-16</t>
  </si>
  <si>
    <t>17-23</t>
  </si>
  <si>
    <t>24-30</t>
  </si>
  <si>
    <t>05-11</t>
  </si>
  <si>
    <t>12-18</t>
  </si>
  <si>
    <t>19-25</t>
  </si>
  <si>
    <t>02-08</t>
  </si>
  <si>
    <t>09-15</t>
  </si>
  <si>
    <t>16-22</t>
  </si>
  <si>
    <t>23-29</t>
  </si>
  <si>
    <t>04-10</t>
  </si>
  <si>
    <t>11-17</t>
  </si>
  <si>
    <t>18-24</t>
  </si>
  <si>
    <t>25-31</t>
  </si>
  <si>
    <t>Т</t>
  </si>
  <si>
    <t>К</t>
  </si>
  <si>
    <t>У</t>
  </si>
  <si>
    <t>ПА</t>
  </si>
  <si>
    <t>П</t>
  </si>
  <si>
    <t>ГИА</t>
  </si>
  <si>
    <t>Директор Емельяновского дорожно-строительного техникума</t>
  </si>
  <si>
    <t>ОУД.01</t>
  </si>
  <si>
    <t>Русский язык и литература</t>
  </si>
  <si>
    <t>ОУД.02</t>
  </si>
  <si>
    <t>ОУД.03</t>
  </si>
  <si>
    <t>ОУД.04</t>
  </si>
  <si>
    <t>ОУД.05</t>
  </si>
  <si>
    <t>ОУД.06</t>
  </si>
  <si>
    <t>ОУД.07</t>
  </si>
  <si>
    <t>Информатика</t>
  </si>
  <si>
    <t>ОУД.08</t>
  </si>
  <si>
    <t>ОУД.09</t>
  </si>
  <si>
    <t>ОУД.10</t>
  </si>
  <si>
    <t>ОУД.11</t>
  </si>
  <si>
    <t>13</t>
  </si>
  <si>
    <t>О.00</t>
  </si>
  <si>
    <t>24 недели</t>
  </si>
  <si>
    <t xml:space="preserve">Учебная практика </t>
  </si>
  <si>
    <r>
      <rPr>
        <b/>
        <sz val="8"/>
        <rFont val="Times New Roman"/>
        <family val="1"/>
      </rPr>
      <t>Консультации</t>
    </r>
    <r>
      <rPr>
        <sz val="8"/>
        <rFont val="Times New Roman"/>
        <family val="1"/>
      </rPr>
      <t xml:space="preserve"> проводятся из расчета 4 часа на одного обучающегося на каждый учебный год.</t>
    </r>
  </si>
  <si>
    <t>Защита выпускной квалификационной работы</t>
  </si>
  <si>
    <t>3. Перечень кабинетов, лабораторий, мастерских и др. для подготовки по профессии СПО</t>
  </si>
  <si>
    <t>№</t>
  </si>
  <si>
    <t>Наименование</t>
  </si>
  <si>
    <t>Кабинеты:</t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</si>
  <si>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</si>
  <si>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t>русского языка и литературы</t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</si>
  <si>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</si>
  <si>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t xml:space="preserve">истории </t>
  </si>
  <si>
    <r>
      <t>3.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</si>
  <si>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t xml:space="preserve">математики </t>
  </si>
  <si>
    <r>
      <t>4.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</si>
  <si>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t>информатики</t>
  </si>
  <si>
    <r>
      <t>5.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</si>
  <si>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t>физики и химии</t>
  </si>
  <si>
    <r>
      <t>6.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</si>
  <si>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</si>
  <si>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</si>
  <si>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</si>
  <si>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t>Мастерские: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</si>
  <si>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</si>
  <si>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</si>
  <si>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</si>
  <si>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>стрелковый тир или место для стрельбы</t>
  </si>
  <si>
    <t>Залы:</t>
  </si>
  <si>
    <t>библиотека, читальный зал с выходом в сеть Интернет</t>
  </si>
  <si>
    <t>актовый зал</t>
  </si>
  <si>
    <t>4. Пояснительная записка</t>
  </si>
  <si>
    <t xml:space="preserve">     Обучение на 1 и 2 курсах начинается 1 сентября, заканчивается 30 июня, на 3 курсе начинается 1 сентября, заканчивается 30 января.</t>
  </si>
  <si>
    <t xml:space="preserve">     Организация учебного процесса и режим занятий:</t>
  </si>
  <si>
    <t>- продолжительность учебной недели – пятидневная;</t>
  </si>
  <si>
    <t>- продолжительность занятий составляет 45 минут и группируется парами;</t>
  </si>
  <si>
    <t>- при текущем контроле используется накопительная система оценивания, по пятибалльной шкале. Текущий контроль по дисциплинам и междисциплинарным курсам проводится в пределах учебного времени, отведенного на соответствующую учебную дисциплину, как традиционными, так и инновационными методами, включая компьютерные технологии;</t>
  </si>
  <si>
    <t>4.1. Общеобразовательный цикл</t>
  </si>
  <si>
    <t xml:space="preserve">    На изучение общеобразовательного цикла отводится 82 недели из расчета: теоретическое обучение (при обязательной учебной нагрузке 36 часов в неделю) – 57 нед., промежуточная аттестация – 3 нед., каникулярное время – 22 нед.</t>
  </si>
  <si>
    <t xml:space="preserve">    Учебное время, отведенное на теоретическое обучение (2052 час.), распределено на учебные дисциплины общеобразовательног цикла ОПОП СПО ППКРС - общие и по выбору из обязательных предметных областей, изучаемые на базовом и профильном уровнях.</t>
  </si>
  <si>
    <t xml:space="preserve">    Изучение общеобразовательных дисциплин осуществляется рассредоточено одновременно с освоением ППКРС СПО в течение 1 и 2 курсов.</t>
  </si>
  <si>
    <t xml:space="preserve">    При проведении лабораторных, практических работ учебная группа может делиться на подгруппы численностью не менее 12 человек, по дисциплине Информатика.</t>
  </si>
  <si>
    <t>Таблица. Распределение объема вариативной части</t>
  </si>
  <si>
    <r>
      <t xml:space="preserve"> </t>
    </r>
    <r>
      <rPr>
        <sz val="12"/>
        <rFont val="Times New Roman"/>
        <family val="1"/>
      </rPr>
      <t>Индекс</t>
    </r>
  </si>
  <si>
    <t>Из вариативной части, час.</t>
  </si>
  <si>
    <t>максимальной нагрузки</t>
  </si>
  <si>
    <t>обязательной аудиторной нагрузки</t>
  </si>
  <si>
    <t>4.3. Формы проведения консультаций</t>
  </si>
  <si>
    <t xml:space="preserve">    Консультации могут быть как групповыми, так и индивидуальными. По дисциплинам русский язык и математика консультации проводятся в письменной форме, по остальным дисциплинам и междисциплинарным курсам – в устной.</t>
  </si>
  <si>
    <t>4.4. Формы проведения промежуточной аттестации</t>
  </si>
  <si>
    <t xml:space="preserve">    Промежуточная аттестация в форме экзамена проводится в день, освобожденный от других форм учебной нагрузки, за счет времени, выделенного ФГОС СПО. Промежуточная аттестация в форме зачета или дифференцированного зачета проводится за счет часов, отведенных на освоение соответствующей учебной дисциплины или профессионального модуля. Дифференцированные зачеты и экзамены проводятся преимущественно в период зачетных недель (последняя неделя семестра). </t>
  </si>
  <si>
    <t xml:space="preserve">      Количество экзаменов в каждом учебном году в процессе промежуточной аттестации обучающихся не превышает 8, а количество зачетов и дифференцированных зачетов – 10 (без учета зачетов по физической культуре).</t>
  </si>
  <si>
    <t>4.5. Формы проведения государственной итоговой аттестации</t>
  </si>
  <si>
    <t xml:space="preserve">     Обучение заканчивается государственной итоговой аттестацией, которая включает в себя защиту выпускной квалификационной работы (выпускная практическая квалификационная работа и письменная экзаменационная работа).</t>
  </si>
  <si>
    <t xml:space="preserve">     По результатам государственной итоговой аттестации выпускникам присваивается квалификационный разряд и выдается документ государственного образца об уровне образования и (или) квалификации, заверяемый печатью образовательного учреждения.</t>
  </si>
  <si>
    <t xml:space="preserve">    Для обеспечения конкурентоспособности выпускника в соответствии с запросами работодателей учебный план дает возможность расширения и (или) углубления подготовки. В связи с этим вариативная часть ППКРС в объеме 144 часов распределяется следующим образом:</t>
  </si>
  <si>
    <t xml:space="preserve">    Консультации предусматриваются в объеме 4 часа на одного обучающегося на каждый учебный год, в том числе в период реализации программы среднего общего образования для лиц, обучающихся на базе основного общего образования, и не учитываются при расчете объемов учебного времени. Часы, отведенные на консультации, распределяются между дисциплинами и профессиональными модулями, изучение которых заканчивается экзаменом.</t>
  </si>
  <si>
    <t>УП.02.01</t>
  </si>
  <si>
    <t>21 недель</t>
  </si>
  <si>
    <t>-,-,-,-,ДЗ</t>
  </si>
  <si>
    <t>Техническая графика</t>
  </si>
  <si>
    <t>МДК.03.02</t>
  </si>
  <si>
    <t>УП.03.02</t>
  </si>
  <si>
    <t>Профиль: технический</t>
  </si>
  <si>
    <t xml:space="preserve">безопасности жизнедеятельности </t>
  </si>
  <si>
    <t>технических измерений</t>
  </si>
  <si>
    <t xml:space="preserve">материаловедения </t>
  </si>
  <si>
    <t>Лаборатории:</t>
  </si>
  <si>
    <t>1.</t>
  </si>
  <si>
    <t>2.</t>
  </si>
  <si>
    <t>3.</t>
  </si>
  <si>
    <t>слесарные</t>
  </si>
  <si>
    <t xml:space="preserve">     Согласно учебному плану предусматривается приобретение квалификаций:слесарь по ремонту автомобилей; водитель автомобиля, оператор заправочных станций.</t>
  </si>
  <si>
    <t xml:space="preserve">    На экзамен за курс среднего общего образования выносятся следующие дисциплины: русский язык и математика – в письменной форме, физика – в устной форме.</t>
  </si>
  <si>
    <t>а разве не технический профиль?</t>
  </si>
  <si>
    <t>Проверьте график, если в неделе запланировано только теоретическое обучение, ставите одну букву "Т", указывать ее дважды не надо,. Посмотрите как выделены недели каникул. То же по практике.</t>
  </si>
  <si>
    <t>Внесла изменения по графе 2</t>
  </si>
  <si>
    <t>-,-,-,-,-,ДЗ</t>
  </si>
  <si>
    <t xml:space="preserve">    Федеральный государственный образовательный стандарт среднего общего образования реализуется в пределах образовательных программ СПО по ППКРС с учетом технического профиля, в соответствии с рекомендациями по организации получения среднего общего образования в пределах освоения образовательных программ среднего профессионального обрзования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(письмо Минобрнауки России от 19.12.2014 г. № 06-1225).</t>
  </si>
  <si>
    <t>4/ 7/3</t>
  </si>
  <si>
    <t>П.П.</t>
  </si>
  <si>
    <t xml:space="preserve"> "Емельяновский дорожно-строительный техникум"</t>
  </si>
  <si>
    <t xml:space="preserve">Козульский филиал краевого государственного автономного профессионального образовательного учреждения                                                                                           </t>
  </si>
  <si>
    <t>Нормативный срок обучения 2 года 10 месяцев</t>
  </si>
  <si>
    <t>5   семестр</t>
  </si>
  <si>
    <t>17    недель</t>
  </si>
  <si>
    <t>\</t>
  </si>
  <si>
    <t>Технические измерения</t>
  </si>
  <si>
    <t>Основы материаловедения</t>
  </si>
  <si>
    <t>Общая технология производства</t>
  </si>
  <si>
    <t>Управление трелевочными машинами различных конструкций, их техническое обслуживание и ремонт</t>
  </si>
  <si>
    <t>МДК.02.02.</t>
  </si>
  <si>
    <t>Основы управления трелевочными машинами и безопасность движения</t>
  </si>
  <si>
    <t>МДК.02.03.</t>
  </si>
  <si>
    <t>Техническое обслуживание и ремонт трелевочных машин</t>
  </si>
  <si>
    <t>Управление тракторами, тягачами и сплоточными агрегатами различных конструкций, их техническое обслуживание и ремонт</t>
  </si>
  <si>
    <t>Устройство тракторов, тягачей и сплоточных агрегатов</t>
  </si>
  <si>
    <t>Основы управления тракторами и тягачами при подготовке лесосек, трелевке и вывозке леса</t>
  </si>
  <si>
    <t>Основы управления сплоточными агрегатами</t>
  </si>
  <si>
    <t>МДК.03.04.</t>
  </si>
  <si>
    <t>Техническое обслуживание и ремонт тракторов, тягачей и сплоточных агрегатов</t>
  </si>
  <si>
    <t>П.П.02</t>
  </si>
  <si>
    <t>15.01.09. Машинист лесозаготовительных и трелевочных машин</t>
  </si>
  <si>
    <t>ОП.06</t>
  </si>
  <si>
    <t>Охрана труда</t>
  </si>
  <si>
    <t>ОП.07</t>
  </si>
  <si>
    <t>Основы законодательства в сфере ПДД</t>
  </si>
  <si>
    <t>0/7/0</t>
  </si>
  <si>
    <t>1042</t>
  </si>
  <si>
    <t>общей технологии производства</t>
  </si>
  <si>
    <t>оборудования лесозагготовительных машин и механизмов</t>
  </si>
  <si>
    <t>10.</t>
  </si>
  <si>
    <t>правила дорожного движения</t>
  </si>
  <si>
    <t>устройства, технического обслуживания и ремонта лесозаготовительных машин</t>
  </si>
  <si>
    <t>технических средст измерения и диагностики</t>
  </si>
  <si>
    <t>станочная</t>
  </si>
  <si>
    <t>Полигоны:</t>
  </si>
  <si>
    <t>трактодром</t>
  </si>
  <si>
    <t>Устройство трелевочных машин</t>
  </si>
  <si>
    <t>3 нед.</t>
  </si>
  <si>
    <t>,-,ДЗ</t>
  </si>
  <si>
    <t>0/6/1кЭ</t>
  </si>
  <si>
    <t>0/12/ 2кЭ</t>
  </si>
  <si>
    <t>18 недель</t>
  </si>
  <si>
    <t xml:space="preserve">     Учебный план предназначен для подготовки квалифицированных рабочих на базе основного общего образования с получением среднего общего образования со сроком обучения 2 года 10 месяцев.</t>
  </si>
  <si>
    <t xml:space="preserve">Охрана труда </t>
  </si>
  <si>
    <t>ОП. 06</t>
  </si>
  <si>
    <t>11.</t>
  </si>
  <si>
    <t>- учебная практика проводится рассредоточено, производственная практика проводится концентрированно на 2 и 3 курсе.                                                     - сверх ученого плана 20 часов отводится на программу индивидуального обучения управлению базовой машины тракторов, 30 часов отводится на программу индивидуального обучения управлению  трелевочными машинами и тракторами различных конструкций.Обучение управлению начинается во втором полугодии учебного года первого курса и проводится индивидуально с каждым обучающимся в дни теоретических занятий.</t>
  </si>
  <si>
    <t xml:space="preserve">Квалификации: машинист трелевочной машины; тракторист на подготовке лесосек, трелевке и вывозке леса          </t>
  </si>
  <si>
    <t>Приказ № 155 п от 11 сентября 2017 г.</t>
  </si>
  <si>
    <t xml:space="preserve">     Настоящий учебный план программы подготовки квалифицированных рабочих, служащих (далее – ППКРС) среднего профессионального образования краевого государственного автономного профессионального образовательного учреждения Козульский филиал «Емельяновский дорожно-строительный техникум» разработан на основе Федерального государственного образовательного стандарта по профессии среднего профессионального образования (далее – СПО), утвержденного приказом Минобрнауки Россиии № 835 от 02.08.2013 г., зарегистрированного в Минюсте России 20.08.2013 г. № 29562) 151013.01  Машинист лесозаготовительных и трелевочных машин. с учетом изменений внесенных приказом Минобрнауки России № 390 от 09.04.2015 г.
</t>
  </si>
  <si>
    <t>4.2. Формирование вариативной части ППКРС</t>
  </si>
  <si>
    <t>учебная лесосека</t>
  </si>
  <si>
    <t xml:space="preserve"> </t>
  </si>
  <si>
    <t>0/5/1кЭ</t>
  </si>
  <si>
    <t>0/ 11/ 2кЭ</t>
  </si>
  <si>
    <t>План учебного процесса по профессии 15.01.09 Машинист лесозаготовительных и трелевочных машин: машинист трелевочной машины; тракторист на подготовке лесосек, трелевке и вывозке леса.                                         Срок обучения 2 года 10 месяцев</t>
  </si>
  <si>
    <t>МДК.03.03</t>
  </si>
  <si>
    <t>4/26/5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</si>
</sst>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sz val="2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0"/>
      <color indexed="40"/>
      <name val="Times New Roman"/>
      <family val="1"/>
    </font>
    <font>
      <sz val="8"/>
      <color indexed="40"/>
      <name val="Times New Roman"/>
      <family val="1"/>
    </font>
    <font>
      <sz val="11"/>
      <color indexed="4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10"/>
      <name val="Times New Roman"/>
      <family val="1"/>
    </font>
    <font>
      <sz val="10"/>
      <color indexed="9"/>
      <name val="Arial"/>
      <family val="2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0"/>
      <color rgb="FF00B0F0"/>
      <name val="Times New Roman"/>
      <family val="1"/>
    </font>
    <font>
      <sz val="8"/>
      <color rgb="FF00B0F0"/>
      <name val="Times New Roman"/>
      <family val="1"/>
    </font>
    <font>
      <sz val="11"/>
      <color rgb="FF00B0F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Arial"/>
      <family val="2"/>
    </font>
    <font>
      <b/>
      <sz val="14"/>
      <color rgb="FFFF0000"/>
      <name val="Times New Roman"/>
      <family val="1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sz val="8"/>
      <color theme="1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3" fillId="0" borderId="0" xfId="0" applyFont="1" applyFill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wrapText="1"/>
    </xf>
    <xf numFmtId="0" fontId="12" fillId="0" borderId="0" xfId="0" applyFont="1" applyAlignment="1">
      <alignment/>
    </xf>
    <xf numFmtId="16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14" fontId="8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right" wrapText="1"/>
    </xf>
    <xf numFmtId="0" fontId="8" fillId="33" borderId="10" xfId="0" applyFont="1" applyFill="1" applyBorder="1" applyAlignment="1">
      <alignment horizontal="center" vertical="top"/>
    </xf>
    <xf numFmtId="14" fontId="8" fillId="33" borderId="10" xfId="0" applyNumberFormat="1" applyFont="1" applyFill="1" applyBorder="1" applyAlignment="1">
      <alignment horizontal="center" vertical="top"/>
    </xf>
    <xf numFmtId="0" fontId="12" fillId="33" borderId="10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9" fillId="34" borderId="10" xfId="0" applyFont="1" applyFill="1" applyBorder="1" applyAlignment="1">
      <alignment horizontal="center" vertical="top"/>
    </xf>
    <xf numFmtId="0" fontId="9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center" vertical="top"/>
    </xf>
    <xf numFmtId="0" fontId="12" fillId="34" borderId="10" xfId="0" applyFont="1" applyFill="1" applyBorder="1" applyAlignment="1">
      <alignment wrapText="1"/>
    </xf>
    <xf numFmtId="172" fontId="8" fillId="0" borderId="0" xfId="0" applyNumberFormat="1" applyFont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1" fontId="16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vertical="center" textRotation="90"/>
    </xf>
    <xf numFmtId="49" fontId="7" fillId="0" borderId="10" xfId="0" applyNumberFormat="1" applyFont="1" applyBorder="1" applyAlignment="1">
      <alignment horizontal="center" vertical="center" textRotation="90"/>
    </xf>
    <xf numFmtId="49" fontId="7" fillId="0" borderId="0" xfId="0" applyNumberFormat="1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Border="1" applyAlignment="1">
      <alignment horizontal="center" vertical="center"/>
    </xf>
    <xf numFmtId="0" fontId="0" fillId="0" borderId="0" xfId="52">
      <alignment/>
      <protection/>
    </xf>
    <xf numFmtId="0" fontId="5" fillId="0" borderId="10" xfId="52" applyFont="1" applyBorder="1" applyAlignment="1">
      <alignment horizontal="center" vertical="top" wrapText="1"/>
      <protection/>
    </xf>
    <xf numFmtId="0" fontId="2" fillId="0" borderId="10" xfId="52" applyFont="1" applyBorder="1" applyAlignment="1">
      <alignment vertical="top" wrapText="1"/>
      <protection/>
    </xf>
    <xf numFmtId="0" fontId="2" fillId="0" borderId="10" xfId="52" applyFont="1" applyBorder="1" applyAlignment="1">
      <alignment horizontal="left" vertical="top" wrapText="1" indent="2"/>
      <protection/>
    </xf>
    <xf numFmtId="0" fontId="0" fillId="0" borderId="0" xfId="52" applyAlignment="1">
      <alignment horizontal="justify" wrapText="1"/>
      <protection/>
    </xf>
    <xf numFmtId="0" fontId="5" fillId="0" borderId="0" xfId="52" applyFont="1" applyAlignment="1">
      <alignment horizontal="center"/>
      <protection/>
    </xf>
    <xf numFmtId="0" fontId="13" fillId="0" borderId="10" xfId="52" applyFont="1" applyBorder="1" applyAlignment="1">
      <alignment horizontal="center" vertical="center" textRotation="90" wrapText="1"/>
      <protection/>
    </xf>
    <xf numFmtId="0" fontId="17" fillId="0" borderId="10" xfId="52" applyFont="1" applyBorder="1" applyAlignment="1">
      <alignment horizontal="center" wrapText="1"/>
      <protection/>
    </xf>
    <xf numFmtId="0" fontId="5" fillId="0" borderId="0" xfId="52" applyFont="1" applyAlignment="1">
      <alignment horizontal="center" vertical="top"/>
      <protection/>
    </xf>
    <xf numFmtId="0" fontId="67" fillId="0" borderId="0" xfId="52" applyFont="1">
      <alignment/>
      <protection/>
    </xf>
    <xf numFmtId="0" fontId="68" fillId="0" borderId="0" xfId="52" applyFont="1">
      <alignment/>
      <protection/>
    </xf>
    <xf numFmtId="0" fontId="69" fillId="0" borderId="0" xfId="52" applyFont="1" applyAlignment="1">
      <alignment horizontal="center"/>
      <protection/>
    </xf>
    <xf numFmtId="0" fontId="67" fillId="0" borderId="0" xfId="52" applyFont="1" applyAlignment="1">
      <alignment horizontal="justify"/>
      <protection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0" xfId="52" applyFont="1" applyAlignment="1">
      <alignment vertical="top"/>
      <protection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top"/>
    </xf>
    <xf numFmtId="0" fontId="12" fillId="35" borderId="0" xfId="0" applyFont="1" applyFill="1" applyAlignment="1">
      <alignment/>
    </xf>
    <xf numFmtId="0" fontId="12" fillId="33" borderId="0" xfId="0" applyFont="1" applyFill="1" applyAlignment="1">
      <alignment/>
    </xf>
    <xf numFmtId="0" fontId="8" fillId="33" borderId="10" xfId="0" applyFont="1" applyFill="1" applyBorder="1" applyAlignment="1">
      <alignment vertical="top" wrapText="1"/>
    </xf>
    <xf numFmtId="0" fontId="9" fillId="35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2" fillId="0" borderId="10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left" vertical="top" wrapText="1"/>
      <protection/>
    </xf>
    <xf numFmtId="0" fontId="2" fillId="0" borderId="10" xfId="52" applyFont="1" applyBorder="1" applyAlignment="1">
      <alignment horizontal="center" vertical="top" wrapText="1"/>
      <protection/>
    </xf>
    <xf numFmtId="0" fontId="2" fillId="0" borderId="17" xfId="52" applyFont="1" applyBorder="1" applyAlignment="1">
      <alignment horizontal="left" vertical="top" wrapText="1"/>
      <protection/>
    </xf>
    <xf numFmtId="0" fontId="2" fillId="0" borderId="18" xfId="52" applyFont="1" applyBorder="1" applyAlignment="1">
      <alignment horizontal="left" vertical="top" wrapText="1"/>
      <protection/>
    </xf>
    <xf numFmtId="0" fontId="2" fillId="0" borderId="19" xfId="52" applyFont="1" applyBorder="1" applyAlignment="1">
      <alignment horizontal="left" vertical="top" wrapText="1"/>
      <protection/>
    </xf>
    <xf numFmtId="0" fontId="17" fillId="35" borderId="10" xfId="52" applyFont="1" applyFill="1" applyBorder="1" applyAlignment="1">
      <alignment horizontal="center" wrapText="1"/>
      <protection/>
    </xf>
    <xf numFmtId="49" fontId="8" fillId="33" borderId="10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top" textRotation="255"/>
    </xf>
    <xf numFmtId="0" fontId="7" fillId="33" borderId="11" xfId="0" applyFont="1" applyFill="1" applyBorder="1" applyAlignment="1">
      <alignment horizontal="center" vertical="center" textRotation="255"/>
    </xf>
    <xf numFmtId="0" fontId="7" fillId="33" borderId="15" xfId="0" applyFont="1" applyFill="1" applyBorder="1" applyAlignment="1">
      <alignment horizontal="center" vertical="center" textRotation="255"/>
    </xf>
    <xf numFmtId="0" fontId="7" fillId="33" borderId="15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49" fontId="9" fillId="35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/>
    </xf>
    <xf numFmtId="49" fontId="12" fillId="34" borderId="10" xfId="0" applyNumberFormat="1" applyFont="1" applyFill="1" applyBorder="1" applyAlignment="1">
      <alignment horizontal="center"/>
    </xf>
    <xf numFmtId="0" fontId="70" fillId="33" borderId="0" xfId="52" applyFont="1" applyFill="1" applyAlignment="1">
      <alignment horizontal="justify"/>
      <protection/>
    </xf>
    <xf numFmtId="0" fontId="71" fillId="33" borderId="0" xfId="0" applyFont="1" applyFill="1" applyBorder="1" applyAlignment="1">
      <alignment horizontal="left"/>
    </xf>
    <xf numFmtId="0" fontId="72" fillId="33" borderId="0" xfId="0" applyFont="1" applyFill="1" applyAlignment="1">
      <alignment horizontal="left" vertical="center"/>
    </xf>
    <xf numFmtId="49" fontId="11" fillId="6" borderId="10" xfId="0" applyNumberFormat="1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73" fillId="6" borderId="10" xfId="0" applyFont="1" applyFill="1" applyBorder="1" applyAlignment="1">
      <alignment horizontal="center"/>
    </xf>
    <xf numFmtId="49" fontId="11" fillId="13" borderId="10" xfId="0" applyNumberFormat="1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8" fillId="11" borderId="10" xfId="0" applyFont="1" applyFill="1" applyBorder="1" applyAlignment="1">
      <alignment horizontal="center" vertical="top"/>
    </xf>
    <xf numFmtId="0" fontId="8" fillId="11" borderId="10" xfId="0" applyFont="1" applyFill="1" applyBorder="1" applyAlignment="1">
      <alignment wrapText="1"/>
    </xf>
    <xf numFmtId="49" fontId="8" fillId="11" borderId="10" xfId="0" applyNumberFormat="1" applyFont="1" applyFill="1" applyBorder="1" applyAlignment="1">
      <alignment horizontal="center"/>
    </xf>
    <xf numFmtId="0" fontId="8" fillId="11" borderId="10" xfId="0" applyFont="1" applyFill="1" applyBorder="1" applyAlignment="1">
      <alignment/>
    </xf>
    <xf numFmtId="0" fontId="8" fillId="11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0" borderId="11" xfId="0" applyFont="1" applyBorder="1" applyAlignment="1">
      <alignment vertical="center" textRotation="255"/>
    </xf>
    <xf numFmtId="0" fontId="7" fillId="0" borderId="15" xfId="0" applyFont="1" applyBorder="1" applyAlignment="1">
      <alignment vertical="center" textRotation="255"/>
    </xf>
    <xf numFmtId="0" fontId="9" fillId="35" borderId="10" xfId="0" applyFont="1" applyFill="1" applyBorder="1" applyAlignment="1">
      <alignment horizontal="center" vertical="top"/>
    </xf>
    <xf numFmtId="0" fontId="9" fillId="35" borderId="10" xfId="0" applyFont="1" applyFill="1" applyBorder="1" applyAlignment="1">
      <alignment wrapText="1"/>
    </xf>
    <xf numFmtId="0" fontId="8" fillId="36" borderId="10" xfId="0" applyFont="1" applyFill="1" applyBorder="1" applyAlignment="1">
      <alignment horizontal="center" vertical="top"/>
    </xf>
    <xf numFmtId="0" fontId="8" fillId="36" borderId="10" xfId="0" applyFont="1" applyFill="1" applyBorder="1" applyAlignment="1">
      <alignment wrapText="1"/>
    </xf>
    <xf numFmtId="49" fontId="8" fillId="36" borderId="10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/>
    </xf>
    <xf numFmtId="0" fontId="8" fillId="36" borderId="10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center" wrapText="1"/>
    </xf>
    <xf numFmtId="49" fontId="11" fillId="5" borderId="10" xfId="0" applyNumberFormat="1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/>
    </xf>
    <xf numFmtId="0" fontId="73" fillId="0" borderId="10" xfId="0" applyFont="1" applyFill="1" applyBorder="1" applyAlignment="1">
      <alignment/>
    </xf>
    <xf numFmtId="0" fontId="9" fillId="5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0" fontId="8" fillId="33" borderId="0" xfId="0" applyFont="1" applyFill="1" applyAlignment="1">
      <alignment/>
    </xf>
    <xf numFmtId="49" fontId="8" fillId="34" borderId="10" xfId="0" applyNumberFormat="1" applyFont="1" applyFill="1" applyBorder="1" applyAlignment="1">
      <alignment horizontal="center"/>
    </xf>
    <xf numFmtId="0" fontId="73" fillId="34" borderId="10" xfId="0" applyFont="1" applyFill="1" applyBorder="1" applyAlignment="1">
      <alignment horizontal="center"/>
    </xf>
    <xf numFmtId="0" fontId="73" fillId="33" borderId="10" xfId="0" applyFont="1" applyFill="1" applyBorder="1" applyAlignment="1">
      <alignment horizontal="center"/>
    </xf>
    <xf numFmtId="0" fontId="16" fillId="0" borderId="10" xfId="52" applyFont="1" applyBorder="1" applyAlignment="1">
      <alignment horizontal="center" wrapText="1"/>
      <protection/>
    </xf>
    <xf numFmtId="0" fontId="13" fillId="0" borderId="10" xfId="52" applyFont="1" applyBorder="1" applyAlignment="1">
      <alignment horizontal="left" wrapText="1"/>
      <protection/>
    </xf>
    <xf numFmtId="0" fontId="13" fillId="0" borderId="10" xfId="52" applyFont="1" applyBorder="1" applyAlignment="1">
      <alignment horizontal="center" wrapText="1"/>
      <protection/>
    </xf>
    <xf numFmtId="0" fontId="16" fillId="0" borderId="10" xfId="52" applyFont="1" applyBorder="1" applyAlignment="1">
      <alignment horizontal="center"/>
      <protection/>
    </xf>
    <xf numFmtId="0" fontId="13" fillId="35" borderId="10" xfId="52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textRotation="90"/>
    </xf>
    <xf numFmtId="0" fontId="7" fillId="33" borderId="15" xfId="0" applyFont="1" applyFill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10" fillId="1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0" fontId="10" fillId="6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/>
    </xf>
    <xf numFmtId="0" fontId="10" fillId="5" borderId="10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wrapText="1"/>
    </xf>
    <xf numFmtId="0" fontId="10" fillId="37" borderId="10" xfId="0" applyFont="1" applyFill="1" applyBorder="1" applyAlignment="1">
      <alignment horizontal="center" vertical="center" textRotation="90" wrapText="1"/>
    </xf>
    <xf numFmtId="0" fontId="2" fillId="0" borderId="0" xfId="52" applyFont="1" applyAlignment="1">
      <alignment horizontal="justify" vertical="top" wrapText="1"/>
      <protection/>
    </xf>
    <xf numFmtId="0" fontId="68" fillId="0" borderId="21" xfId="52" applyFont="1" applyBorder="1" applyAlignment="1">
      <alignment horizontal="center"/>
      <protection/>
    </xf>
    <xf numFmtId="0" fontId="68" fillId="0" borderId="12" xfId="52" applyFont="1" applyBorder="1" applyAlignment="1">
      <alignment horizontal="center"/>
      <protection/>
    </xf>
    <xf numFmtId="0" fontId="2" fillId="0" borderId="0" xfId="52" applyFont="1" applyAlignment="1" quotePrefix="1">
      <alignment horizontal="justify" vertical="top" wrapText="1"/>
      <protection/>
    </xf>
    <xf numFmtId="0" fontId="2" fillId="0" borderId="0" xfId="52" applyFont="1" applyAlignment="1">
      <alignment horizontal="justify" wrapText="1"/>
      <protection/>
    </xf>
    <xf numFmtId="0" fontId="2" fillId="0" borderId="20" xfId="52" applyFont="1" applyBorder="1" applyAlignment="1">
      <alignment horizont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center" vertical="top"/>
      <protection/>
    </xf>
    <xf numFmtId="0" fontId="16" fillId="0" borderId="10" xfId="52" applyFont="1" applyBorder="1" applyAlignment="1">
      <alignment horizontal="center" wrapText="1"/>
      <protection/>
    </xf>
    <xf numFmtId="0" fontId="5" fillId="0" borderId="0" xfId="52" applyFont="1" applyAlignment="1">
      <alignment horizontal="center"/>
      <protection/>
    </xf>
    <xf numFmtId="0" fontId="2" fillId="0" borderId="0" xfId="52" applyFont="1" applyFill="1" applyAlignment="1">
      <alignment horizontal="justify" vertical="top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3" fillId="0" borderId="15" xfId="52" applyFont="1" applyBorder="1" applyAlignment="1">
      <alignment horizontal="center" vertical="center" wrapText="1"/>
      <protection/>
    </xf>
    <xf numFmtId="0" fontId="13" fillId="0" borderId="17" xfId="52" applyFont="1" applyBorder="1" applyAlignment="1">
      <alignment horizontal="center" vertical="center" wrapText="1"/>
      <protection/>
    </xf>
    <xf numFmtId="0" fontId="13" fillId="0" borderId="18" xfId="52" applyFont="1" applyBorder="1" applyAlignment="1">
      <alignment horizontal="center" vertical="center" wrapText="1"/>
      <protection/>
    </xf>
    <xf numFmtId="0" fontId="13" fillId="0" borderId="19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left" vertical="top" wrapText="1"/>
      <protection/>
    </xf>
    <xf numFmtId="0" fontId="2" fillId="0" borderId="18" xfId="52" applyFont="1" applyBorder="1" applyAlignment="1">
      <alignment horizontal="left" vertical="top" wrapText="1"/>
      <protection/>
    </xf>
    <xf numFmtId="0" fontId="2" fillId="0" borderId="19" xfId="52" applyFont="1" applyBorder="1" applyAlignment="1">
      <alignment horizontal="left" vertical="top" wrapText="1"/>
      <protection/>
    </xf>
    <xf numFmtId="0" fontId="2" fillId="0" borderId="17" xfId="52" applyFont="1" applyBorder="1" applyAlignment="1">
      <alignment horizontal="left" vertical="top" wrapText="1"/>
      <protection/>
    </xf>
    <xf numFmtId="0" fontId="2" fillId="0" borderId="10" xfId="52" applyFont="1" applyBorder="1" applyAlignment="1">
      <alignment horizontal="left" vertical="top" wrapText="1"/>
      <protection/>
    </xf>
    <xf numFmtId="0" fontId="5" fillId="0" borderId="20" xfId="52" applyFont="1" applyBorder="1" applyAlignment="1">
      <alignment horizontal="center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19"/>
  <sheetViews>
    <sheetView zoomScalePageLayoutView="0" workbookViewId="0" topLeftCell="A1">
      <selection activeCell="Z18" sqref="Z18:AS18"/>
    </sheetView>
  </sheetViews>
  <sheetFormatPr defaultColWidth="2.8515625" defaultRowHeight="12.75"/>
  <cols>
    <col min="1" max="48" width="2.8515625" style="2" customWidth="1"/>
    <col min="49" max="49" width="0.13671875" style="2" customWidth="1"/>
    <col min="50" max="54" width="2.8515625" style="2" hidden="1" customWidth="1"/>
    <col min="55" max="55" width="2.00390625" style="2" hidden="1" customWidth="1"/>
    <col min="56" max="57" width="2.8515625" style="2" hidden="1" customWidth="1"/>
    <col min="58" max="16384" width="2.8515625" style="2" customWidth="1"/>
  </cols>
  <sheetData>
    <row r="2" spans="1:50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 t="s">
        <v>0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53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68" t="s">
        <v>144</v>
      </c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"/>
      <c r="AS3" s="1"/>
      <c r="AT3" s="1"/>
      <c r="AU3" s="1"/>
      <c r="AV3" s="1"/>
      <c r="AW3" s="1"/>
      <c r="AX3" s="1"/>
    </row>
    <row r="4" spans="1:50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 t="s">
        <v>1</v>
      </c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62" t="s">
        <v>289</v>
      </c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3"/>
      <c r="AU5" s="1"/>
      <c r="AV5" s="1"/>
      <c r="AW5" s="1"/>
      <c r="AX5" s="1"/>
    </row>
    <row r="6" s="1" customFormat="1" ht="18.75"/>
    <row r="7" s="1" customFormat="1" ht="18.75"/>
    <row r="8" spans="1:48" s="1" customFormat="1" ht="22.5" customHeight="1">
      <c r="A8" s="167" t="s">
        <v>96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</row>
    <row r="9" spans="1:48" s="1" customFormat="1" ht="30" customHeight="1">
      <c r="A9" s="165" t="s">
        <v>91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</row>
    <row r="10" spans="1:48" s="1" customFormat="1" ht="18.75">
      <c r="A10" s="165" t="s">
        <v>241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</row>
    <row r="11" spans="1:48" s="1" customFormat="1" ht="18.75" customHeight="1">
      <c r="A11" s="166" t="s">
        <v>240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</row>
    <row r="12" spans="1:48" s="1" customFormat="1" ht="18.75" customHeight="1">
      <c r="A12" s="165" t="s">
        <v>92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</row>
    <row r="13" spans="1:48" s="1" customFormat="1" ht="18.75">
      <c r="A13" s="169" t="s">
        <v>261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</row>
    <row r="14" spans="1:57" s="1" customFormat="1" ht="61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163" t="s">
        <v>288</v>
      </c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</row>
    <row r="15" spans="1:45" s="1" customFormat="1" ht="22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5" t="s">
        <v>2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1:45" s="1" customFormat="1" ht="18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68" t="s">
        <v>242</v>
      </c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</row>
    <row r="17" spans="26:45" s="1" customFormat="1" ht="18.75">
      <c r="Z17" s="168" t="s">
        <v>78</v>
      </c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</row>
    <row r="18" spans="2:48" s="1" customFormat="1" ht="29.25" customHeight="1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168" t="s">
        <v>222</v>
      </c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30"/>
      <c r="AU18" s="30"/>
      <c r="AV18" s="30"/>
    </row>
    <row r="19" spans="1:48" ht="1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</row>
  </sheetData>
  <sheetProtection/>
  <mergeCells count="11">
    <mergeCell ref="Z18:AS18"/>
    <mergeCell ref="Z16:AS16"/>
    <mergeCell ref="Z17:AS17"/>
    <mergeCell ref="A10:AV10"/>
    <mergeCell ref="A13:AV13"/>
    <mergeCell ref="Z14:BE14"/>
    <mergeCell ref="A9:AV9"/>
    <mergeCell ref="A11:AV11"/>
    <mergeCell ref="A12:AV12"/>
    <mergeCell ref="A8:AV8"/>
    <mergeCell ref="AE3:AQ3"/>
  </mergeCells>
  <printOptions/>
  <pageMargins left="0.57" right="0.39" top="0.83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"/>
  <sheetViews>
    <sheetView zoomScale="107" zoomScaleNormal="107" zoomScalePageLayoutView="0" workbookViewId="0" topLeftCell="A1">
      <selection activeCell="AV14" sqref="AV14"/>
    </sheetView>
  </sheetViews>
  <sheetFormatPr defaultColWidth="2.8515625" defaultRowHeight="12.75"/>
  <cols>
    <col min="1" max="47" width="2.8515625" style="6" customWidth="1"/>
    <col min="48" max="48" width="26.00390625" style="6" customWidth="1"/>
    <col min="49" max="16384" width="2.8515625" style="6" customWidth="1"/>
  </cols>
  <sheetData>
    <row r="1" spans="1:50" ht="18.75">
      <c r="A1" s="190" t="s">
        <v>97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7"/>
      <c r="AT1" s="7"/>
      <c r="AU1" s="7"/>
      <c r="AV1" s="7"/>
      <c r="AW1" s="7"/>
      <c r="AX1" s="7"/>
    </row>
    <row r="2" spans="1:50" ht="15">
      <c r="A2" s="186" t="s">
        <v>98</v>
      </c>
      <c r="B2" s="186"/>
      <c r="C2" s="186"/>
      <c r="D2" s="186"/>
      <c r="E2" s="185" t="s">
        <v>99</v>
      </c>
      <c r="F2" s="186" t="s">
        <v>100</v>
      </c>
      <c r="G2" s="186"/>
      <c r="H2" s="186"/>
      <c r="I2" s="185" t="s">
        <v>101</v>
      </c>
      <c r="J2" s="186" t="s">
        <v>102</v>
      </c>
      <c r="K2" s="186"/>
      <c r="L2" s="186"/>
      <c r="M2" s="186"/>
      <c r="N2" s="186" t="s">
        <v>103</v>
      </c>
      <c r="O2" s="186"/>
      <c r="P2" s="186"/>
      <c r="Q2" s="186"/>
      <c r="R2" s="185" t="s">
        <v>104</v>
      </c>
      <c r="S2" s="186" t="s">
        <v>105</v>
      </c>
      <c r="T2" s="186"/>
      <c r="U2" s="186"/>
      <c r="V2" s="185" t="s">
        <v>106</v>
      </c>
      <c r="W2" s="186" t="s">
        <v>107</v>
      </c>
      <c r="X2" s="186"/>
      <c r="Y2" s="186"/>
      <c r="Z2" s="185" t="s">
        <v>108</v>
      </c>
      <c r="AA2" s="186" t="s">
        <v>109</v>
      </c>
      <c r="AB2" s="186"/>
      <c r="AC2" s="186"/>
      <c r="AD2" s="186"/>
      <c r="AE2" s="185" t="s">
        <v>110</v>
      </c>
      <c r="AF2" s="186" t="s">
        <v>111</v>
      </c>
      <c r="AG2" s="186"/>
      <c r="AH2" s="186"/>
      <c r="AI2" s="185" t="s">
        <v>112</v>
      </c>
      <c r="AJ2" s="186" t="s">
        <v>113</v>
      </c>
      <c r="AK2" s="186"/>
      <c r="AL2" s="186"/>
      <c r="AM2" s="186"/>
      <c r="AN2" s="186" t="s">
        <v>114</v>
      </c>
      <c r="AO2" s="186"/>
      <c r="AP2" s="186"/>
      <c r="AQ2" s="186"/>
      <c r="AR2" s="185" t="s">
        <v>115</v>
      </c>
      <c r="AS2" s="51"/>
      <c r="AT2" s="51"/>
      <c r="AU2" s="51"/>
      <c r="AV2" s="52"/>
      <c r="AW2" s="51"/>
      <c r="AX2" s="51"/>
    </row>
    <row r="3" spans="1:50" ht="57.75" customHeight="1">
      <c r="A3" s="53" t="s">
        <v>116</v>
      </c>
      <c r="B3" s="53" t="s">
        <v>117</v>
      </c>
      <c r="C3" s="53" t="s">
        <v>118</v>
      </c>
      <c r="D3" s="53" t="s">
        <v>119</v>
      </c>
      <c r="E3" s="185"/>
      <c r="F3" s="53" t="s">
        <v>120</v>
      </c>
      <c r="G3" s="53" t="s">
        <v>121</v>
      </c>
      <c r="H3" s="53" t="s">
        <v>122</v>
      </c>
      <c r="I3" s="185"/>
      <c r="J3" s="53" t="s">
        <v>123</v>
      </c>
      <c r="K3" s="53" t="s">
        <v>124</v>
      </c>
      <c r="L3" s="53" t="s">
        <v>125</v>
      </c>
      <c r="M3" s="53" t="s">
        <v>126</v>
      </c>
      <c r="N3" s="53" t="s">
        <v>116</v>
      </c>
      <c r="O3" s="53" t="s">
        <v>117</v>
      </c>
      <c r="P3" s="53" t="s">
        <v>118</v>
      </c>
      <c r="Q3" s="53" t="s">
        <v>119</v>
      </c>
      <c r="R3" s="185"/>
      <c r="S3" s="53" t="s">
        <v>127</v>
      </c>
      <c r="T3" s="53" t="s">
        <v>128</v>
      </c>
      <c r="U3" s="53" t="s">
        <v>129</v>
      </c>
      <c r="V3" s="185"/>
      <c r="W3" s="53" t="s">
        <v>130</v>
      </c>
      <c r="X3" s="53" t="s">
        <v>131</v>
      </c>
      <c r="Y3" s="53" t="s">
        <v>132</v>
      </c>
      <c r="Z3" s="185"/>
      <c r="AA3" s="53" t="s">
        <v>130</v>
      </c>
      <c r="AB3" s="53" t="s">
        <v>131</v>
      </c>
      <c r="AC3" s="53" t="s">
        <v>132</v>
      </c>
      <c r="AD3" s="53" t="s">
        <v>133</v>
      </c>
      <c r="AE3" s="185"/>
      <c r="AF3" s="53" t="s">
        <v>120</v>
      </c>
      <c r="AG3" s="53" t="s">
        <v>121</v>
      </c>
      <c r="AH3" s="53" t="s">
        <v>122</v>
      </c>
      <c r="AI3" s="185"/>
      <c r="AJ3" s="53" t="s">
        <v>134</v>
      </c>
      <c r="AK3" s="53" t="s">
        <v>135</v>
      </c>
      <c r="AL3" s="53" t="s">
        <v>136</v>
      </c>
      <c r="AM3" s="53" t="s">
        <v>137</v>
      </c>
      <c r="AN3" s="53" t="s">
        <v>116</v>
      </c>
      <c r="AO3" s="53" t="s">
        <v>117</v>
      </c>
      <c r="AP3" s="53" t="s">
        <v>118</v>
      </c>
      <c r="AQ3" s="53" t="s">
        <v>119</v>
      </c>
      <c r="AR3" s="185"/>
      <c r="AS3" s="54"/>
      <c r="AT3" s="54"/>
      <c r="AU3" s="54"/>
      <c r="AV3" s="52"/>
      <c r="AW3" s="54"/>
      <c r="AX3" s="54"/>
    </row>
    <row r="4" spans="1:50" s="56" customFormat="1" ht="12.75">
      <c r="A4" s="55">
        <v>1</v>
      </c>
      <c r="B4" s="55">
        <v>2</v>
      </c>
      <c r="C4" s="55">
        <v>3</v>
      </c>
      <c r="D4" s="55">
        <v>4</v>
      </c>
      <c r="E4" s="55">
        <v>5</v>
      </c>
      <c r="F4" s="55">
        <v>6</v>
      </c>
      <c r="G4" s="55">
        <v>7</v>
      </c>
      <c r="H4" s="55">
        <v>8</v>
      </c>
      <c r="I4" s="55">
        <v>9</v>
      </c>
      <c r="J4" s="55">
        <v>10</v>
      </c>
      <c r="K4" s="55">
        <v>11</v>
      </c>
      <c r="L4" s="55">
        <v>12</v>
      </c>
      <c r="M4" s="55">
        <v>13</v>
      </c>
      <c r="N4" s="55">
        <v>14</v>
      </c>
      <c r="O4" s="55">
        <v>15</v>
      </c>
      <c r="P4" s="55">
        <v>16</v>
      </c>
      <c r="Q4" s="55">
        <v>17</v>
      </c>
      <c r="R4" s="55">
        <v>18</v>
      </c>
      <c r="S4" s="55">
        <v>19</v>
      </c>
      <c r="T4" s="55">
        <v>20</v>
      </c>
      <c r="U4" s="55">
        <v>21</v>
      </c>
      <c r="V4" s="55">
        <v>22</v>
      </c>
      <c r="W4" s="55">
        <v>23</v>
      </c>
      <c r="X4" s="55">
        <v>24</v>
      </c>
      <c r="Y4" s="55">
        <v>25</v>
      </c>
      <c r="Z4" s="55">
        <v>26</v>
      </c>
      <c r="AA4" s="55">
        <v>27</v>
      </c>
      <c r="AB4" s="55">
        <v>28</v>
      </c>
      <c r="AC4" s="55">
        <v>29</v>
      </c>
      <c r="AD4" s="55">
        <v>30</v>
      </c>
      <c r="AE4" s="55">
        <v>31</v>
      </c>
      <c r="AF4" s="55">
        <v>32</v>
      </c>
      <c r="AG4" s="55">
        <v>33</v>
      </c>
      <c r="AH4" s="55">
        <v>34</v>
      </c>
      <c r="AI4" s="55">
        <v>35</v>
      </c>
      <c r="AJ4" s="55">
        <v>36</v>
      </c>
      <c r="AK4" s="55">
        <v>37</v>
      </c>
      <c r="AL4" s="55">
        <v>38</v>
      </c>
      <c r="AM4" s="55">
        <v>39</v>
      </c>
      <c r="AN4" s="55">
        <v>40</v>
      </c>
      <c r="AO4" s="55">
        <v>41</v>
      </c>
      <c r="AP4" s="55">
        <v>42</v>
      </c>
      <c r="AQ4" s="55">
        <v>43</v>
      </c>
      <c r="AR4" s="185"/>
      <c r="AS4" s="36"/>
      <c r="AT4" s="36"/>
      <c r="AU4" s="36"/>
      <c r="AV4" s="36"/>
      <c r="AW4" s="36"/>
      <c r="AX4" s="36"/>
    </row>
    <row r="5" spans="1:50" ht="15">
      <c r="A5" s="192" t="s">
        <v>138</v>
      </c>
      <c r="B5" s="180" t="s">
        <v>138</v>
      </c>
      <c r="C5" s="180" t="s">
        <v>138</v>
      </c>
      <c r="D5" s="180" t="s">
        <v>138</v>
      </c>
      <c r="E5" s="180" t="s">
        <v>138</v>
      </c>
      <c r="F5" s="187" t="s">
        <v>138</v>
      </c>
      <c r="G5" s="180" t="s">
        <v>138</v>
      </c>
      <c r="H5" s="180" t="s">
        <v>138</v>
      </c>
      <c r="I5" s="180" t="s">
        <v>138</v>
      </c>
      <c r="J5" s="180" t="s">
        <v>138</v>
      </c>
      <c r="K5" s="180" t="s">
        <v>138</v>
      </c>
      <c r="L5" s="180" t="s">
        <v>138</v>
      </c>
      <c r="M5" s="180" t="s">
        <v>138</v>
      </c>
      <c r="N5" s="180" t="s">
        <v>138</v>
      </c>
      <c r="O5" s="180" t="s">
        <v>138</v>
      </c>
      <c r="P5" s="180" t="s">
        <v>138</v>
      </c>
      <c r="Q5" s="180" t="s">
        <v>138</v>
      </c>
      <c r="R5" s="180" t="s">
        <v>139</v>
      </c>
      <c r="S5" s="180" t="s">
        <v>139</v>
      </c>
      <c r="T5" s="180" t="s">
        <v>138</v>
      </c>
      <c r="U5" s="78" t="s">
        <v>138</v>
      </c>
      <c r="V5" s="129" t="s">
        <v>138</v>
      </c>
      <c r="W5" s="131" t="s">
        <v>138</v>
      </c>
      <c r="X5" s="131" t="s">
        <v>138</v>
      </c>
      <c r="Y5" s="78" t="s">
        <v>138</v>
      </c>
      <c r="Z5" s="131" t="s">
        <v>138</v>
      </c>
      <c r="AA5" s="131" t="s">
        <v>138</v>
      </c>
      <c r="AB5" s="131" t="s">
        <v>138</v>
      </c>
      <c r="AC5" s="131" t="s">
        <v>138</v>
      </c>
      <c r="AD5" s="131" t="s">
        <v>138</v>
      </c>
      <c r="AE5" s="78" t="s">
        <v>138</v>
      </c>
      <c r="AF5" s="131" t="s">
        <v>138</v>
      </c>
      <c r="AG5" s="131" t="s">
        <v>138</v>
      </c>
      <c r="AH5" s="77" t="s">
        <v>138</v>
      </c>
      <c r="AI5" s="131" t="s">
        <v>138</v>
      </c>
      <c r="AJ5" s="131" t="s">
        <v>138</v>
      </c>
      <c r="AK5" s="131" t="s">
        <v>138</v>
      </c>
      <c r="AL5" s="131" t="s">
        <v>138</v>
      </c>
      <c r="AM5" s="131" t="s">
        <v>138</v>
      </c>
      <c r="AN5" s="131" t="s">
        <v>138</v>
      </c>
      <c r="AO5" s="131" t="s">
        <v>138</v>
      </c>
      <c r="AP5" s="131" t="s">
        <v>138</v>
      </c>
      <c r="AQ5" s="131" t="s">
        <v>138</v>
      </c>
      <c r="AR5" s="182">
        <v>1</v>
      </c>
      <c r="AS5" s="57"/>
      <c r="AT5" s="57"/>
      <c r="AU5" s="57"/>
      <c r="AV5" s="113" t="s">
        <v>234</v>
      </c>
      <c r="AW5" s="57"/>
      <c r="AX5" s="57"/>
    </row>
    <row r="6" spans="1:50" ht="15">
      <c r="A6" s="193"/>
      <c r="B6" s="181"/>
      <c r="C6" s="181"/>
      <c r="D6" s="189"/>
      <c r="E6" s="181"/>
      <c r="F6" s="188"/>
      <c r="G6" s="181"/>
      <c r="H6" s="189"/>
      <c r="I6" s="181"/>
      <c r="J6" s="189"/>
      <c r="K6" s="181"/>
      <c r="L6" s="189"/>
      <c r="M6" s="189"/>
      <c r="N6" s="189"/>
      <c r="O6" s="189"/>
      <c r="P6" s="189"/>
      <c r="Q6" s="189"/>
      <c r="R6" s="181"/>
      <c r="S6" s="181"/>
      <c r="T6" s="181"/>
      <c r="U6" s="80" t="s">
        <v>140</v>
      </c>
      <c r="V6" s="130" t="s">
        <v>140</v>
      </c>
      <c r="W6" s="132" t="s">
        <v>140</v>
      </c>
      <c r="X6" s="132" t="s">
        <v>140</v>
      </c>
      <c r="Y6" s="80" t="s">
        <v>140</v>
      </c>
      <c r="Z6" s="132" t="s">
        <v>140</v>
      </c>
      <c r="AA6" s="132" t="s">
        <v>140</v>
      </c>
      <c r="AB6" s="132" t="s">
        <v>140</v>
      </c>
      <c r="AC6" s="132" t="s">
        <v>140</v>
      </c>
      <c r="AD6" s="132" t="s">
        <v>140</v>
      </c>
      <c r="AE6" s="80" t="s">
        <v>140</v>
      </c>
      <c r="AF6" s="132" t="s">
        <v>140</v>
      </c>
      <c r="AG6" s="132" t="s">
        <v>140</v>
      </c>
      <c r="AH6" s="80" t="s">
        <v>140</v>
      </c>
      <c r="AI6" s="132" t="s">
        <v>140</v>
      </c>
      <c r="AJ6" s="132" t="s">
        <v>140</v>
      </c>
      <c r="AK6" s="132" t="s">
        <v>140</v>
      </c>
      <c r="AL6" s="132" t="s">
        <v>140</v>
      </c>
      <c r="AM6" s="132" t="s">
        <v>140</v>
      </c>
      <c r="AN6" s="132" t="s">
        <v>140</v>
      </c>
      <c r="AO6" s="132" t="s">
        <v>140</v>
      </c>
      <c r="AP6" s="132" t="s">
        <v>140</v>
      </c>
      <c r="AQ6" s="132" t="s">
        <v>140</v>
      </c>
      <c r="AR6" s="182"/>
      <c r="AS6" s="57"/>
      <c r="AT6" s="57"/>
      <c r="AU6" s="57"/>
      <c r="AV6" s="57"/>
      <c r="AW6" s="57"/>
      <c r="AX6" s="57"/>
    </row>
    <row r="7" spans="1:50" ht="15" customHeight="1">
      <c r="A7" s="131" t="s">
        <v>138</v>
      </c>
      <c r="B7" s="77" t="s">
        <v>138</v>
      </c>
      <c r="C7" s="131" t="s">
        <v>138</v>
      </c>
      <c r="D7" s="77" t="s">
        <v>138</v>
      </c>
      <c r="E7" s="131" t="s">
        <v>138</v>
      </c>
      <c r="F7" s="77" t="s">
        <v>138</v>
      </c>
      <c r="G7" s="131" t="s">
        <v>138</v>
      </c>
      <c r="H7" s="77" t="s">
        <v>138</v>
      </c>
      <c r="I7" s="131" t="s">
        <v>138</v>
      </c>
      <c r="J7" s="77" t="s">
        <v>138</v>
      </c>
      <c r="K7" s="131" t="s">
        <v>138</v>
      </c>
      <c r="L7" s="77" t="s">
        <v>138</v>
      </c>
      <c r="M7" s="78" t="s">
        <v>138</v>
      </c>
      <c r="N7" s="77" t="s">
        <v>138</v>
      </c>
      <c r="O7" s="78" t="s">
        <v>138</v>
      </c>
      <c r="P7" s="77" t="s">
        <v>138</v>
      </c>
      <c r="Q7" s="77" t="s">
        <v>138</v>
      </c>
      <c r="R7" s="180" t="s">
        <v>139</v>
      </c>
      <c r="S7" s="180" t="s">
        <v>139</v>
      </c>
      <c r="T7" s="77" t="s">
        <v>138</v>
      </c>
      <c r="U7" s="78" t="s">
        <v>142</v>
      </c>
      <c r="V7" s="77" t="s">
        <v>142</v>
      </c>
      <c r="W7" s="78" t="s">
        <v>142</v>
      </c>
      <c r="X7" s="77" t="s">
        <v>142</v>
      </c>
      <c r="Y7" s="78" t="s">
        <v>142</v>
      </c>
      <c r="Z7" s="77" t="s">
        <v>138</v>
      </c>
      <c r="AA7" s="78" t="s">
        <v>138</v>
      </c>
      <c r="AB7" s="77" t="s">
        <v>138</v>
      </c>
      <c r="AC7" s="78" t="s">
        <v>138</v>
      </c>
      <c r="AD7" s="77" t="s">
        <v>138</v>
      </c>
      <c r="AE7" s="78" t="s">
        <v>138</v>
      </c>
      <c r="AF7" s="77" t="s">
        <v>138</v>
      </c>
      <c r="AG7" s="78" t="s">
        <v>138</v>
      </c>
      <c r="AH7" s="77" t="s">
        <v>138</v>
      </c>
      <c r="AI7" s="78" t="s">
        <v>138</v>
      </c>
      <c r="AJ7" s="77" t="s">
        <v>138</v>
      </c>
      <c r="AK7" s="77" t="s">
        <v>138</v>
      </c>
      <c r="AL7" s="102" t="s">
        <v>138</v>
      </c>
      <c r="AM7" s="103" t="s">
        <v>138</v>
      </c>
      <c r="AN7" s="106" t="s">
        <v>138</v>
      </c>
      <c r="AO7" s="183" t="s">
        <v>141</v>
      </c>
      <c r="AP7" s="183" t="s">
        <v>141</v>
      </c>
      <c r="AQ7" s="170" t="s">
        <v>141</v>
      </c>
      <c r="AR7" s="182">
        <v>2</v>
      </c>
      <c r="AS7" s="57"/>
      <c r="AT7" s="57"/>
      <c r="AU7" s="57"/>
      <c r="AV7" s="57"/>
      <c r="AW7" s="57"/>
      <c r="AX7" s="57"/>
    </row>
    <row r="8" spans="1:50" ht="16.5">
      <c r="A8" s="132" t="s">
        <v>140</v>
      </c>
      <c r="B8" s="79" t="s">
        <v>140</v>
      </c>
      <c r="C8" s="132" t="s">
        <v>140</v>
      </c>
      <c r="D8" s="79" t="s">
        <v>140</v>
      </c>
      <c r="E8" s="132" t="s">
        <v>140</v>
      </c>
      <c r="F8" s="79" t="s">
        <v>140</v>
      </c>
      <c r="G8" s="132" t="s">
        <v>140</v>
      </c>
      <c r="H8" s="79" t="s">
        <v>140</v>
      </c>
      <c r="I8" s="132" t="s">
        <v>140</v>
      </c>
      <c r="J8" s="79" t="s">
        <v>140</v>
      </c>
      <c r="K8" s="132" t="s">
        <v>140</v>
      </c>
      <c r="L8" s="79" t="s">
        <v>140</v>
      </c>
      <c r="M8" s="79" t="s">
        <v>140</v>
      </c>
      <c r="N8" s="79" t="s">
        <v>140</v>
      </c>
      <c r="O8" s="79" t="s">
        <v>140</v>
      </c>
      <c r="P8" s="79" t="s">
        <v>140</v>
      </c>
      <c r="Q8" s="79" t="s">
        <v>140</v>
      </c>
      <c r="R8" s="181"/>
      <c r="S8" s="181"/>
      <c r="T8" s="80" t="s">
        <v>140</v>
      </c>
      <c r="U8" s="80" t="s">
        <v>142</v>
      </c>
      <c r="V8" s="80" t="s">
        <v>142</v>
      </c>
      <c r="W8" s="80" t="s">
        <v>142</v>
      </c>
      <c r="X8" s="80" t="s">
        <v>142</v>
      </c>
      <c r="Y8" s="80" t="s">
        <v>142</v>
      </c>
      <c r="Z8" s="80" t="s">
        <v>140</v>
      </c>
      <c r="AA8" s="80" t="s">
        <v>140</v>
      </c>
      <c r="AB8" s="80" t="s">
        <v>140</v>
      </c>
      <c r="AC8" s="80" t="s">
        <v>140</v>
      </c>
      <c r="AD8" s="80" t="s">
        <v>140</v>
      </c>
      <c r="AE8" s="80" t="s">
        <v>140</v>
      </c>
      <c r="AF8" s="80" t="s">
        <v>140</v>
      </c>
      <c r="AG8" s="80" t="s">
        <v>140</v>
      </c>
      <c r="AH8" s="80" t="s">
        <v>140</v>
      </c>
      <c r="AI8" s="80" t="s">
        <v>140</v>
      </c>
      <c r="AJ8" s="80" t="s">
        <v>140</v>
      </c>
      <c r="AK8" s="81" t="s">
        <v>140</v>
      </c>
      <c r="AL8" s="104" t="s">
        <v>140</v>
      </c>
      <c r="AM8" s="105" t="s">
        <v>140</v>
      </c>
      <c r="AN8" s="106" t="s">
        <v>140</v>
      </c>
      <c r="AO8" s="184"/>
      <c r="AP8" s="184"/>
      <c r="AQ8" s="171"/>
      <c r="AR8" s="182">
        <v>2</v>
      </c>
      <c r="AS8" s="57"/>
      <c r="AT8" s="57"/>
      <c r="AU8" s="57"/>
      <c r="AV8" s="57"/>
      <c r="AW8" s="57"/>
      <c r="AX8" s="57"/>
    </row>
    <row r="9" spans="1:50" ht="15" customHeight="1">
      <c r="A9" s="93" t="s">
        <v>138</v>
      </c>
      <c r="B9" s="93" t="s">
        <v>138</v>
      </c>
      <c r="C9" s="93" t="s">
        <v>138</v>
      </c>
      <c r="D9" s="77" t="s">
        <v>138</v>
      </c>
      <c r="E9" s="77" t="s">
        <v>138</v>
      </c>
      <c r="F9" s="77" t="s">
        <v>138</v>
      </c>
      <c r="G9" s="77" t="s">
        <v>138</v>
      </c>
      <c r="H9" s="77" t="s">
        <v>138</v>
      </c>
      <c r="I9" s="77" t="s">
        <v>138</v>
      </c>
      <c r="J9" s="77" t="s">
        <v>138</v>
      </c>
      <c r="K9" s="133" t="s">
        <v>138</v>
      </c>
      <c r="L9" s="133" t="s">
        <v>138</v>
      </c>
      <c r="M9" s="133" t="s">
        <v>138</v>
      </c>
      <c r="N9" s="133" t="s">
        <v>138</v>
      </c>
      <c r="O9" s="133" t="s">
        <v>138</v>
      </c>
      <c r="P9" s="133" t="s">
        <v>138</v>
      </c>
      <c r="Q9" s="133" t="s">
        <v>138</v>
      </c>
      <c r="R9" s="191" t="s">
        <v>139</v>
      </c>
      <c r="S9" s="191" t="s">
        <v>139</v>
      </c>
      <c r="T9" s="135" t="s">
        <v>138</v>
      </c>
      <c r="U9" s="135" t="s">
        <v>138</v>
      </c>
      <c r="V9" s="131" t="s">
        <v>138</v>
      </c>
      <c r="W9" s="131" t="s">
        <v>138</v>
      </c>
      <c r="X9" s="131" t="s">
        <v>142</v>
      </c>
      <c r="Y9" s="131" t="s">
        <v>142</v>
      </c>
      <c r="Z9" s="131" t="s">
        <v>142</v>
      </c>
      <c r="AA9" s="131" t="s">
        <v>142</v>
      </c>
      <c r="AB9" s="131" t="s">
        <v>142</v>
      </c>
      <c r="AC9" s="131" t="s">
        <v>142</v>
      </c>
      <c r="AD9" s="131" t="s">
        <v>142</v>
      </c>
      <c r="AE9" s="131" t="s">
        <v>142</v>
      </c>
      <c r="AF9" s="131" t="s">
        <v>142</v>
      </c>
      <c r="AG9" s="131" t="s">
        <v>142</v>
      </c>
      <c r="AH9" s="131" t="s">
        <v>142</v>
      </c>
      <c r="AI9" s="131" t="s">
        <v>142</v>
      </c>
      <c r="AJ9" s="131" t="s">
        <v>142</v>
      </c>
      <c r="AK9" s="131" t="s">
        <v>142</v>
      </c>
      <c r="AL9" s="170" t="s">
        <v>141</v>
      </c>
      <c r="AM9" s="170" t="s">
        <v>141</v>
      </c>
      <c r="AN9" s="170" t="s">
        <v>141</v>
      </c>
      <c r="AO9" s="170" t="s">
        <v>143</v>
      </c>
      <c r="AP9" s="170" t="s">
        <v>143</v>
      </c>
      <c r="AQ9" s="170" t="s">
        <v>143</v>
      </c>
      <c r="AR9" s="182">
        <v>3</v>
      </c>
      <c r="AS9" s="57"/>
      <c r="AT9" s="57"/>
      <c r="AU9" s="57"/>
      <c r="AV9" s="57"/>
      <c r="AW9" s="57"/>
      <c r="AX9" s="57"/>
    </row>
    <row r="10" spans="1:50" ht="16.5">
      <c r="A10" s="93" t="s">
        <v>140</v>
      </c>
      <c r="B10" s="93" t="s">
        <v>140</v>
      </c>
      <c r="C10" s="93" t="s">
        <v>140</v>
      </c>
      <c r="D10" s="82" t="s">
        <v>140</v>
      </c>
      <c r="E10" s="82" t="s">
        <v>140</v>
      </c>
      <c r="F10" s="82" t="s">
        <v>140</v>
      </c>
      <c r="G10" s="82" t="s">
        <v>140</v>
      </c>
      <c r="H10" s="82" t="s">
        <v>140</v>
      </c>
      <c r="I10" s="82" t="s">
        <v>140</v>
      </c>
      <c r="J10" s="82" t="s">
        <v>140</v>
      </c>
      <c r="K10" s="134" t="s">
        <v>140</v>
      </c>
      <c r="L10" s="134" t="s">
        <v>140</v>
      </c>
      <c r="M10" s="134" t="s">
        <v>140</v>
      </c>
      <c r="N10" s="134" t="s">
        <v>140</v>
      </c>
      <c r="O10" s="134" t="s">
        <v>140</v>
      </c>
      <c r="P10" s="134" t="s">
        <v>140</v>
      </c>
      <c r="Q10" s="134" t="s">
        <v>140</v>
      </c>
      <c r="R10" s="191"/>
      <c r="S10" s="191"/>
      <c r="T10" s="136" t="s">
        <v>140</v>
      </c>
      <c r="U10" s="136" t="s">
        <v>140</v>
      </c>
      <c r="V10" s="132" t="s">
        <v>140</v>
      </c>
      <c r="W10" s="132" t="s">
        <v>140</v>
      </c>
      <c r="X10" s="132" t="s">
        <v>142</v>
      </c>
      <c r="Y10" s="132" t="s">
        <v>142</v>
      </c>
      <c r="Z10" s="132" t="s">
        <v>142</v>
      </c>
      <c r="AA10" s="132" t="s">
        <v>142</v>
      </c>
      <c r="AB10" s="132" t="s">
        <v>142</v>
      </c>
      <c r="AC10" s="132" t="s">
        <v>142</v>
      </c>
      <c r="AD10" s="132" t="s">
        <v>142</v>
      </c>
      <c r="AE10" s="132" t="s">
        <v>142</v>
      </c>
      <c r="AF10" s="132" t="s">
        <v>142</v>
      </c>
      <c r="AG10" s="132" t="s">
        <v>142</v>
      </c>
      <c r="AH10" s="132" t="s">
        <v>142</v>
      </c>
      <c r="AI10" s="132" t="s">
        <v>142</v>
      </c>
      <c r="AJ10" s="132" t="s">
        <v>142</v>
      </c>
      <c r="AK10" s="132" t="s">
        <v>142</v>
      </c>
      <c r="AL10" s="171"/>
      <c r="AM10" s="171"/>
      <c r="AN10" s="171"/>
      <c r="AO10" s="171"/>
      <c r="AP10" s="171"/>
      <c r="AQ10" s="171"/>
      <c r="AR10" s="182"/>
      <c r="AS10" s="57"/>
      <c r="AT10" s="57"/>
      <c r="AU10" s="57"/>
      <c r="AV10" s="57"/>
      <c r="AW10" s="57"/>
      <c r="AX10" s="57"/>
    </row>
    <row r="11" spans="1:50" ht="1.5" customHeight="1">
      <c r="A11" s="177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58"/>
      <c r="AT11" s="58"/>
      <c r="AU11" s="58"/>
      <c r="AV11" s="58"/>
      <c r="AW11" s="58"/>
      <c r="AX11" s="58"/>
    </row>
    <row r="12" spans="1:44" ht="12.7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</row>
    <row r="13" spans="1:44" ht="15" hidden="1">
      <c r="A13" s="61"/>
      <c r="B13" s="61"/>
      <c r="C13" s="62"/>
      <c r="D13" s="61"/>
      <c r="E13" s="61"/>
      <c r="F13" s="63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</row>
    <row r="14" spans="1:44" ht="18.75">
      <c r="A14" s="178" t="s">
        <v>3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</row>
    <row r="15" ht="12.75">
      <c r="C15" s="9"/>
    </row>
    <row r="16" spans="1:44" s="31" customFormat="1" ht="62.25" customHeight="1">
      <c r="A16" s="179" t="s">
        <v>4</v>
      </c>
      <c r="B16" s="179"/>
      <c r="C16" s="179"/>
      <c r="D16" s="179" t="s">
        <v>39</v>
      </c>
      <c r="E16" s="179"/>
      <c r="F16" s="179"/>
      <c r="G16" s="179"/>
      <c r="H16" s="179"/>
      <c r="I16" s="179"/>
      <c r="J16" s="179"/>
      <c r="K16" s="179"/>
      <c r="L16" s="179" t="s">
        <v>40</v>
      </c>
      <c r="M16" s="179"/>
      <c r="N16" s="179"/>
      <c r="O16" s="179"/>
      <c r="P16" s="179"/>
      <c r="Q16" s="179"/>
      <c r="R16" s="179" t="s">
        <v>5</v>
      </c>
      <c r="S16" s="179"/>
      <c r="T16" s="179"/>
      <c r="U16" s="179"/>
      <c r="V16" s="179"/>
      <c r="W16" s="179"/>
      <c r="X16" s="179" t="s">
        <v>41</v>
      </c>
      <c r="Y16" s="179"/>
      <c r="Z16" s="179"/>
      <c r="AA16" s="179"/>
      <c r="AB16" s="179"/>
      <c r="AC16" s="179"/>
      <c r="AD16" s="179" t="s">
        <v>95</v>
      </c>
      <c r="AE16" s="179"/>
      <c r="AF16" s="179"/>
      <c r="AG16" s="179"/>
      <c r="AH16" s="179"/>
      <c r="AI16" s="179"/>
      <c r="AJ16" s="179" t="s">
        <v>6</v>
      </c>
      <c r="AK16" s="179"/>
      <c r="AL16" s="179"/>
      <c r="AM16" s="179"/>
      <c r="AN16" s="179"/>
      <c r="AO16" s="179" t="s">
        <v>79</v>
      </c>
      <c r="AP16" s="179"/>
      <c r="AQ16" s="179"/>
      <c r="AR16" s="179"/>
    </row>
    <row r="17" spans="1:44" s="59" customFormat="1" ht="15">
      <c r="A17" s="174">
        <v>1</v>
      </c>
      <c r="B17" s="174"/>
      <c r="C17" s="174"/>
      <c r="D17" s="174">
        <v>2</v>
      </c>
      <c r="E17" s="174"/>
      <c r="F17" s="174"/>
      <c r="G17" s="174"/>
      <c r="H17" s="174"/>
      <c r="I17" s="174"/>
      <c r="J17" s="174">
        <v>3</v>
      </c>
      <c r="K17" s="174"/>
      <c r="L17" s="174">
        <v>3</v>
      </c>
      <c r="M17" s="174"/>
      <c r="N17" s="174">
        <v>4</v>
      </c>
      <c r="O17" s="174"/>
      <c r="P17" s="174"/>
      <c r="Q17" s="174"/>
      <c r="R17" s="174">
        <v>4</v>
      </c>
      <c r="S17" s="174"/>
      <c r="T17" s="174"/>
      <c r="U17" s="174"/>
      <c r="V17" s="174">
        <v>5</v>
      </c>
      <c r="W17" s="174"/>
      <c r="X17" s="174">
        <v>5</v>
      </c>
      <c r="Y17" s="174"/>
      <c r="Z17" s="174"/>
      <c r="AA17" s="174"/>
      <c r="AB17" s="174"/>
      <c r="AC17" s="174">
        <v>6</v>
      </c>
      <c r="AD17" s="174">
        <v>6</v>
      </c>
      <c r="AE17" s="174"/>
      <c r="AF17" s="174"/>
      <c r="AG17" s="174"/>
      <c r="AH17" s="174"/>
      <c r="AI17" s="174"/>
      <c r="AJ17" s="174">
        <v>7</v>
      </c>
      <c r="AK17" s="174"/>
      <c r="AL17" s="174"/>
      <c r="AM17" s="174"/>
      <c r="AN17" s="174"/>
      <c r="AO17" s="174">
        <v>8</v>
      </c>
      <c r="AP17" s="174"/>
      <c r="AQ17" s="174"/>
      <c r="AR17" s="174"/>
    </row>
    <row r="18" spans="1:48" s="31" customFormat="1" ht="18.75">
      <c r="A18" s="172" t="s">
        <v>8</v>
      </c>
      <c r="B18" s="172"/>
      <c r="C18" s="172"/>
      <c r="D18" s="173">
        <v>37</v>
      </c>
      <c r="E18" s="173"/>
      <c r="F18" s="173"/>
      <c r="G18" s="173"/>
      <c r="H18" s="173"/>
      <c r="I18" s="173"/>
      <c r="J18" s="173"/>
      <c r="K18" s="173"/>
      <c r="L18" s="172">
        <v>4</v>
      </c>
      <c r="M18" s="172"/>
      <c r="N18" s="172"/>
      <c r="O18" s="172"/>
      <c r="P18" s="172"/>
      <c r="Q18" s="172"/>
      <c r="R18" s="172">
        <v>0</v>
      </c>
      <c r="S18" s="172"/>
      <c r="T18" s="172"/>
      <c r="U18" s="172"/>
      <c r="V18" s="172"/>
      <c r="W18" s="172"/>
      <c r="X18" s="172">
        <v>0</v>
      </c>
      <c r="Y18" s="172"/>
      <c r="Z18" s="172"/>
      <c r="AA18" s="172"/>
      <c r="AB18" s="172"/>
      <c r="AC18" s="172"/>
      <c r="AD18" s="172">
        <v>0</v>
      </c>
      <c r="AE18" s="172"/>
      <c r="AF18" s="172"/>
      <c r="AG18" s="172"/>
      <c r="AH18" s="172"/>
      <c r="AI18" s="172"/>
      <c r="AJ18" s="172">
        <v>11</v>
      </c>
      <c r="AK18" s="172"/>
      <c r="AL18" s="172"/>
      <c r="AM18" s="172"/>
      <c r="AN18" s="172"/>
      <c r="AO18" s="172">
        <f>SUM(D18:AN18)</f>
        <v>52</v>
      </c>
      <c r="AP18" s="172"/>
      <c r="AQ18" s="172"/>
      <c r="AR18" s="172"/>
      <c r="AV18" s="114" t="s">
        <v>235</v>
      </c>
    </row>
    <row r="19" spans="1:44" s="31" customFormat="1" ht="18.75">
      <c r="A19" s="172" t="s">
        <v>9</v>
      </c>
      <c r="B19" s="172"/>
      <c r="C19" s="172"/>
      <c r="D19" s="173">
        <v>30</v>
      </c>
      <c r="E19" s="173"/>
      <c r="F19" s="173"/>
      <c r="G19" s="173"/>
      <c r="H19" s="173"/>
      <c r="I19" s="173"/>
      <c r="J19" s="173"/>
      <c r="K19" s="173"/>
      <c r="L19" s="172">
        <v>3</v>
      </c>
      <c r="M19" s="172"/>
      <c r="N19" s="172"/>
      <c r="O19" s="172"/>
      <c r="P19" s="172"/>
      <c r="Q19" s="172"/>
      <c r="R19" s="172">
        <v>5</v>
      </c>
      <c r="S19" s="172"/>
      <c r="T19" s="172"/>
      <c r="U19" s="172"/>
      <c r="V19" s="172"/>
      <c r="W19" s="172"/>
      <c r="X19" s="172">
        <v>3</v>
      </c>
      <c r="Y19" s="172"/>
      <c r="Z19" s="172"/>
      <c r="AA19" s="172"/>
      <c r="AB19" s="172"/>
      <c r="AC19" s="172"/>
      <c r="AD19" s="172">
        <v>0</v>
      </c>
      <c r="AE19" s="172"/>
      <c r="AF19" s="172"/>
      <c r="AG19" s="172"/>
      <c r="AH19" s="172"/>
      <c r="AI19" s="172"/>
      <c r="AJ19" s="172">
        <v>11</v>
      </c>
      <c r="AK19" s="172"/>
      <c r="AL19" s="172"/>
      <c r="AM19" s="172"/>
      <c r="AN19" s="172"/>
      <c r="AO19" s="172">
        <f>SUM(D19:AN19)</f>
        <v>52</v>
      </c>
      <c r="AP19" s="172"/>
      <c r="AQ19" s="172"/>
      <c r="AR19" s="172"/>
    </row>
    <row r="20" spans="1:44" s="31" customFormat="1" ht="18.75">
      <c r="A20" s="172" t="s">
        <v>10</v>
      </c>
      <c r="B20" s="172"/>
      <c r="C20" s="172"/>
      <c r="D20" s="172">
        <v>10</v>
      </c>
      <c r="E20" s="172"/>
      <c r="F20" s="172"/>
      <c r="G20" s="172"/>
      <c r="H20" s="172"/>
      <c r="I20" s="172"/>
      <c r="J20" s="172"/>
      <c r="K20" s="172"/>
      <c r="L20" s="173">
        <v>11</v>
      </c>
      <c r="M20" s="173"/>
      <c r="N20" s="173"/>
      <c r="O20" s="173"/>
      <c r="P20" s="173"/>
      <c r="Q20" s="173"/>
      <c r="R20" s="172">
        <v>14</v>
      </c>
      <c r="S20" s="172"/>
      <c r="T20" s="172"/>
      <c r="U20" s="172"/>
      <c r="V20" s="172"/>
      <c r="W20" s="172"/>
      <c r="X20" s="172">
        <v>3</v>
      </c>
      <c r="Y20" s="172"/>
      <c r="Z20" s="172"/>
      <c r="AA20" s="172"/>
      <c r="AB20" s="172"/>
      <c r="AC20" s="172"/>
      <c r="AD20" s="172">
        <v>3</v>
      </c>
      <c r="AE20" s="172"/>
      <c r="AF20" s="172"/>
      <c r="AG20" s="172"/>
      <c r="AH20" s="172"/>
      <c r="AI20" s="172"/>
      <c r="AJ20" s="172">
        <v>2</v>
      </c>
      <c r="AK20" s="172"/>
      <c r="AL20" s="172"/>
      <c r="AM20" s="172"/>
      <c r="AN20" s="172"/>
      <c r="AO20" s="172">
        <f>SUM(D20:AN20)</f>
        <v>43</v>
      </c>
      <c r="AP20" s="172"/>
      <c r="AQ20" s="172"/>
      <c r="AR20" s="172"/>
    </row>
    <row r="21" spans="1:44" s="60" customFormat="1" ht="18.75">
      <c r="A21" s="175" t="s">
        <v>38</v>
      </c>
      <c r="B21" s="175"/>
      <c r="C21" s="175"/>
      <c r="D21" s="175">
        <f>SUM(D18:K20)</f>
        <v>77</v>
      </c>
      <c r="E21" s="175"/>
      <c r="F21" s="175"/>
      <c r="G21" s="175"/>
      <c r="H21" s="175"/>
      <c r="I21" s="175"/>
      <c r="J21" s="175"/>
      <c r="K21" s="175"/>
      <c r="L21" s="175">
        <f>SUM(L18:Q20)</f>
        <v>18</v>
      </c>
      <c r="M21" s="175"/>
      <c r="N21" s="175"/>
      <c r="O21" s="175"/>
      <c r="P21" s="175"/>
      <c r="Q21" s="175"/>
      <c r="R21" s="175">
        <f>SUM(R18:W20)</f>
        <v>19</v>
      </c>
      <c r="S21" s="175"/>
      <c r="T21" s="175"/>
      <c r="U21" s="175"/>
      <c r="V21" s="175"/>
      <c r="W21" s="175"/>
      <c r="X21" s="175">
        <f>SUM(X18:AC20)</f>
        <v>6</v>
      </c>
      <c r="Y21" s="175"/>
      <c r="Z21" s="175"/>
      <c r="AA21" s="175"/>
      <c r="AB21" s="175"/>
      <c r="AC21" s="175"/>
      <c r="AD21" s="175">
        <f>SUM(AD18:AI20)</f>
        <v>3</v>
      </c>
      <c r="AE21" s="175"/>
      <c r="AF21" s="175"/>
      <c r="AG21" s="175"/>
      <c r="AH21" s="175"/>
      <c r="AI21" s="175"/>
      <c r="AJ21" s="175">
        <f>SUM(AJ18:AN20)</f>
        <v>24</v>
      </c>
      <c r="AK21" s="175"/>
      <c r="AL21" s="175"/>
      <c r="AM21" s="175"/>
      <c r="AN21" s="175"/>
      <c r="AO21" s="176">
        <f>SUM(AO18:AR20)</f>
        <v>147</v>
      </c>
      <c r="AP21" s="176"/>
      <c r="AQ21" s="176"/>
      <c r="AR21" s="176"/>
    </row>
  </sheetData>
  <sheetProtection/>
  <mergeCells count="105">
    <mergeCell ref="AN9:AN10"/>
    <mergeCell ref="AM9:AM10"/>
    <mergeCell ref="AO9:AO10"/>
    <mergeCell ref="J5:J6"/>
    <mergeCell ref="L5:L6"/>
    <mergeCell ref="M5:M6"/>
    <mergeCell ref="N5:N6"/>
    <mergeCell ref="O5:O6"/>
    <mergeCell ref="P5:P6"/>
    <mergeCell ref="R9:R10"/>
    <mergeCell ref="S9:S10"/>
    <mergeCell ref="K5:K6"/>
    <mergeCell ref="Q5:Q6"/>
    <mergeCell ref="A5:A6"/>
    <mergeCell ref="B5:B6"/>
    <mergeCell ref="C5:C6"/>
    <mergeCell ref="E5:E6"/>
    <mergeCell ref="G5:G6"/>
    <mergeCell ref="I5:I6"/>
    <mergeCell ref="D5:D6"/>
    <mergeCell ref="F5:F6"/>
    <mergeCell ref="H5:H6"/>
    <mergeCell ref="A1:AR1"/>
    <mergeCell ref="A2:D2"/>
    <mergeCell ref="E2:E3"/>
    <mergeCell ref="F2:H2"/>
    <mergeCell ref="I2:I3"/>
    <mergeCell ref="J2:M2"/>
    <mergeCell ref="N2:Q2"/>
    <mergeCell ref="R2:R3"/>
    <mergeCell ref="S2:U2"/>
    <mergeCell ref="V2:V3"/>
    <mergeCell ref="W2:Y2"/>
    <mergeCell ref="Z2:Z3"/>
    <mergeCell ref="AJ2:AM2"/>
    <mergeCell ref="AN2:AQ2"/>
    <mergeCell ref="AP7:AP8"/>
    <mergeCell ref="AQ7:AQ8"/>
    <mergeCell ref="AR7:AR8"/>
    <mergeCell ref="AO7:AO8"/>
    <mergeCell ref="AR2:AR4"/>
    <mergeCell ref="AA2:AD2"/>
    <mergeCell ref="AE2:AE3"/>
    <mergeCell ref="AF2:AH2"/>
    <mergeCell ref="AI2:AI3"/>
    <mergeCell ref="AR5:AR6"/>
    <mergeCell ref="AJ16:AN16"/>
    <mergeCell ref="AO16:AR16"/>
    <mergeCell ref="T5:T6"/>
    <mergeCell ref="R5:R6"/>
    <mergeCell ref="S5:S6"/>
    <mergeCell ref="AP9:AP10"/>
    <mergeCell ref="AQ9:AQ10"/>
    <mergeCell ref="AR9:AR10"/>
    <mergeCell ref="R7:R8"/>
    <mergeCell ref="S7:S8"/>
    <mergeCell ref="AJ18:AN18"/>
    <mergeCell ref="AO18:AR18"/>
    <mergeCell ref="A11:AR11"/>
    <mergeCell ref="A14:AR14"/>
    <mergeCell ref="A16:C16"/>
    <mergeCell ref="D16:K16"/>
    <mergeCell ref="L16:Q16"/>
    <mergeCell ref="R16:W16"/>
    <mergeCell ref="X16:AC16"/>
    <mergeCell ref="AD16:AI16"/>
    <mergeCell ref="A18:C18"/>
    <mergeCell ref="D18:K18"/>
    <mergeCell ref="L18:Q18"/>
    <mergeCell ref="R18:W18"/>
    <mergeCell ref="X18:AC18"/>
    <mergeCell ref="AD18:AI18"/>
    <mergeCell ref="L17:Q17"/>
    <mergeCell ref="R17:W17"/>
    <mergeCell ref="X17:AC17"/>
    <mergeCell ref="AD17:AI17"/>
    <mergeCell ref="AJ17:AN17"/>
    <mergeCell ref="AO17:AR17"/>
    <mergeCell ref="AJ21:AN21"/>
    <mergeCell ref="AO21:AR21"/>
    <mergeCell ref="A21:C21"/>
    <mergeCell ref="D21:K21"/>
    <mergeCell ref="L21:Q21"/>
    <mergeCell ref="R21:W21"/>
    <mergeCell ref="X21:AC21"/>
    <mergeCell ref="AD21:AI21"/>
    <mergeCell ref="AO19:AR19"/>
    <mergeCell ref="A20:C20"/>
    <mergeCell ref="D20:K20"/>
    <mergeCell ref="L20:Q20"/>
    <mergeCell ref="R20:W20"/>
    <mergeCell ref="X20:AC20"/>
    <mergeCell ref="AD20:AI20"/>
    <mergeCell ref="AJ20:AN20"/>
    <mergeCell ref="AO20:AR20"/>
    <mergeCell ref="AL9:AL10"/>
    <mergeCell ref="A19:C19"/>
    <mergeCell ref="D19:K19"/>
    <mergeCell ref="L19:Q19"/>
    <mergeCell ref="R19:W19"/>
    <mergeCell ref="X19:AC19"/>
    <mergeCell ref="AD19:AI19"/>
    <mergeCell ref="AJ19:AN19"/>
    <mergeCell ref="A17:C17"/>
    <mergeCell ref="D17:K17"/>
  </mergeCells>
  <printOptions/>
  <pageMargins left="0.8" right="0.31496062992125984" top="0.76" bottom="0.3937007874015748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59"/>
  <sheetViews>
    <sheetView tabSelected="1" zoomScalePageLayoutView="0" workbookViewId="0" topLeftCell="A1">
      <pane xSplit="8" ySplit="6" topLeftCell="I28" activePane="bottomRight" state="frozen"/>
      <selection pane="topLeft" activeCell="Z16" sqref="Z16"/>
      <selection pane="topRight" activeCell="Z16" sqref="Z16"/>
      <selection pane="bottomLeft" activeCell="Z16" sqref="Z16"/>
      <selection pane="bottomRight" activeCell="F57" sqref="F57"/>
    </sheetView>
  </sheetViews>
  <sheetFormatPr defaultColWidth="9.140625" defaultRowHeight="12.75"/>
  <cols>
    <col min="1" max="1" width="8.28125" style="27" customWidth="1"/>
    <col min="2" max="2" width="4.00390625" style="28" hidden="1" customWidth="1"/>
    <col min="3" max="3" width="54.421875" style="29" customWidth="1"/>
    <col min="4" max="4" width="8.8515625" style="28" customWidth="1"/>
    <col min="5" max="5" width="5.8515625" style="8" customWidth="1"/>
    <col min="6" max="6" width="5.140625" style="8" customWidth="1"/>
    <col min="7" max="7" width="5.7109375" style="8" customWidth="1"/>
    <col min="8" max="8" width="7.28125" style="8" customWidth="1"/>
    <col min="9" max="14" width="5.421875" style="8" customWidth="1"/>
    <col min="15" max="15" width="6.421875" style="8" bestFit="1" customWidth="1"/>
    <col min="16" max="16" width="5.421875" style="8" customWidth="1"/>
    <col min="17" max="17" width="4.8515625" style="8" customWidth="1"/>
    <col min="18" max="18" width="4.421875" style="8" hidden="1" customWidth="1"/>
    <col min="19" max="20" width="0" style="8" hidden="1" customWidth="1"/>
    <col min="21" max="16384" width="9.140625" style="8" customWidth="1"/>
  </cols>
  <sheetData>
    <row r="1" spans="1:50" ht="22.5" customHeight="1">
      <c r="A1" s="204" t="s">
        <v>296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17" s="11" customFormat="1" ht="10.5">
      <c r="A2" s="199" t="s">
        <v>42</v>
      </c>
      <c r="B2" s="201" t="s">
        <v>7</v>
      </c>
      <c r="C2" s="199" t="s">
        <v>90</v>
      </c>
      <c r="D2" s="205" t="s">
        <v>43</v>
      </c>
      <c r="E2" s="199" t="s">
        <v>44</v>
      </c>
      <c r="F2" s="199"/>
      <c r="G2" s="199"/>
      <c r="H2" s="199"/>
      <c r="I2" s="199" t="s">
        <v>49</v>
      </c>
      <c r="J2" s="199"/>
      <c r="K2" s="199"/>
      <c r="L2" s="199"/>
      <c r="M2" s="199"/>
      <c r="N2" s="199"/>
      <c r="O2" s="199"/>
      <c r="P2" s="199"/>
      <c r="Q2" s="199"/>
    </row>
    <row r="3" spans="1:17" s="11" customFormat="1" ht="20.25" customHeight="1">
      <c r="A3" s="199"/>
      <c r="B3" s="201"/>
      <c r="C3" s="199"/>
      <c r="D3" s="205"/>
      <c r="E3" s="201" t="s">
        <v>45</v>
      </c>
      <c r="F3" s="201" t="s">
        <v>46</v>
      </c>
      <c r="G3" s="199" t="s">
        <v>47</v>
      </c>
      <c r="H3" s="199"/>
      <c r="I3" s="198" t="s">
        <v>8</v>
      </c>
      <c r="J3" s="198"/>
      <c r="K3" s="198" t="s">
        <v>54</v>
      </c>
      <c r="L3" s="195" t="s">
        <v>9</v>
      </c>
      <c r="M3" s="195"/>
      <c r="N3" s="195" t="s">
        <v>55</v>
      </c>
      <c r="O3" s="203" t="s">
        <v>10</v>
      </c>
      <c r="P3" s="203"/>
      <c r="Q3" s="203" t="s">
        <v>56</v>
      </c>
    </row>
    <row r="4" spans="1:17" s="11" customFormat="1" ht="21">
      <c r="A4" s="199"/>
      <c r="B4" s="201"/>
      <c r="C4" s="199"/>
      <c r="D4" s="205"/>
      <c r="E4" s="201"/>
      <c r="F4" s="201"/>
      <c r="G4" s="201" t="s">
        <v>48</v>
      </c>
      <c r="H4" s="201" t="s">
        <v>80</v>
      </c>
      <c r="I4" s="144" t="s">
        <v>50</v>
      </c>
      <c r="J4" s="144" t="s">
        <v>51</v>
      </c>
      <c r="K4" s="198"/>
      <c r="L4" s="145" t="s">
        <v>52</v>
      </c>
      <c r="M4" s="145" t="s">
        <v>53</v>
      </c>
      <c r="N4" s="195"/>
      <c r="O4" s="121" t="s">
        <v>243</v>
      </c>
      <c r="P4" s="121" t="s">
        <v>76</v>
      </c>
      <c r="Q4" s="203"/>
    </row>
    <row r="5" spans="1:17" s="11" customFormat="1" ht="21">
      <c r="A5" s="199"/>
      <c r="B5" s="201"/>
      <c r="C5" s="199"/>
      <c r="D5" s="205"/>
      <c r="E5" s="201"/>
      <c r="F5" s="201"/>
      <c r="G5" s="201"/>
      <c r="H5" s="201"/>
      <c r="I5" s="144" t="s">
        <v>81</v>
      </c>
      <c r="J5" s="144" t="s">
        <v>160</v>
      </c>
      <c r="K5" s="198"/>
      <c r="L5" s="145" t="s">
        <v>81</v>
      </c>
      <c r="M5" s="145" t="s">
        <v>217</v>
      </c>
      <c r="N5" s="195"/>
      <c r="O5" s="121" t="s">
        <v>244</v>
      </c>
      <c r="P5" s="121" t="s">
        <v>282</v>
      </c>
      <c r="Q5" s="203"/>
    </row>
    <row r="6" spans="1:17" s="13" customFormat="1" ht="9">
      <c r="A6" s="12" t="s">
        <v>11</v>
      </c>
      <c r="B6" s="12"/>
      <c r="C6" s="12" t="s">
        <v>12</v>
      </c>
      <c r="D6" s="12" t="s">
        <v>13</v>
      </c>
      <c r="E6" s="12" t="s">
        <v>14</v>
      </c>
      <c r="F6" s="12" t="s">
        <v>15</v>
      </c>
      <c r="G6" s="12" t="s">
        <v>16</v>
      </c>
      <c r="H6" s="12" t="s">
        <v>17</v>
      </c>
      <c r="I6" s="115" t="s">
        <v>18</v>
      </c>
      <c r="J6" s="115" t="s">
        <v>19</v>
      </c>
      <c r="K6" s="115" t="s">
        <v>20</v>
      </c>
      <c r="L6" s="119" t="s">
        <v>21</v>
      </c>
      <c r="M6" s="119" t="s">
        <v>22</v>
      </c>
      <c r="N6" s="119" t="s">
        <v>158</v>
      </c>
      <c r="O6" s="146" t="s">
        <v>23</v>
      </c>
      <c r="P6" s="146" t="s">
        <v>24</v>
      </c>
      <c r="Q6" s="146" t="s">
        <v>267</v>
      </c>
    </row>
    <row r="7" spans="1:17" s="9" customFormat="1" ht="10.5" customHeight="1">
      <c r="A7" s="38" t="s">
        <v>159</v>
      </c>
      <c r="B7" s="38"/>
      <c r="C7" s="39" t="s">
        <v>57</v>
      </c>
      <c r="D7" s="111" t="s">
        <v>238</v>
      </c>
      <c r="E7" s="40">
        <f aca="true" t="shared" si="0" ref="E7:N7">SUM(E8:E18)</f>
        <v>3078</v>
      </c>
      <c r="F7" s="40">
        <f t="shared" si="0"/>
        <v>1026</v>
      </c>
      <c r="G7" s="40">
        <f t="shared" si="0"/>
        <v>2052</v>
      </c>
      <c r="H7" s="92">
        <f t="shared" si="0"/>
        <v>698</v>
      </c>
      <c r="I7" s="40">
        <f t="shared" si="0"/>
        <v>465</v>
      </c>
      <c r="J7" s="40">
        <f t="shared" si="0"/>
        <v>611</v>
      </c>
      <c r="K7" s="40">
        <f t="shared" si="0"/>
        <v>1076</v>
      </c>
      <c r="L7" s="40">
        <f t="shared" si="0"/>
        <v>408</v>
      </c>
      <c r="M7" s="40">
        <f t="shared" si="0"/>
        <v>500</v>
      </c>
      <c r="N7" s="40">
        <f t="shared" si="0"/>
        <v>908</v>
      </c>
      <c r="O7" s="92">
        <v>54</v>
      </c>
      <c r="P7" s="92">
        <v>14</v>
      </c>
      <c r="Q7" s="92">
        <v>68</v>
      </c>
    </row>
    <row r="8" spans="1:20" ht="9.75" customHeight="1">
      <c r="A8" s="19" t="s">
        <v>145</v>
      </c>
      <c r="B8" s="19" t="s">
        <v>25</v>
      </c>
      <c r="C8" s="20" t="s">
        <v>146</v>
      </c>
      <c r="D8" s="37" t="s">
        <v>86</v>
      </c>
      <c r="E8" s="22">
        <v>474</v>
      </c>
      <c r="F8" s="22">
        <f aca="true" t="shared" si="1" ref="F8:F18">G8/2</f>
        <v>158</v>
      </c>
      <c r="G8" s="22">
        <v>316</v>
      </c>
      <c r="H8" s="155">
        <v>30</v>
      </c>
      <c r="I8" s="116">
        <v>68</v>
      </c>
      <c r="J8" s="116">
        <v>96</v>
      </c>
      <c r="K8" s="116">
        <v>164</v>
      </c>
      <c r="L8" s="120">
        <v>68</v>
      </c>
      <c r="M8" s="120">
        <v>84</v>
      </c>
      <c r="N8" s="120">
        <f>SUM(L8:M8)</f>
        <v>152</v>
      </c>
      <c r="O8" s="147">
        <v>0</v>
      </c>
      <c r="P8" s="147">
        <v>0</v>
      </c>
      <c r="Q8" s="147">
        <f aca="true" t="shared" si="2" ref="Q8:Q15">SUM(O8:P8)</f>
        <v>0</v>
      </c>
      <c r="S8" s="8">
        <v>288</v>
      </c>
      <c r="T8" s="8">
        <f aca="true" t="shared" si="3" ref="T8:T17">G8-S8</f>
        <v>28</v>
      </c>
    </row>
    <row r="9" spans="1:20" ht="9.75" customHeight="1">
      <c r="A9" s="19" t="s">
        <v>147</v>
      </c>
      <c r="B9" s="24" t="s">
        <v>25</v>
      </c>
      <c r="C9" s="20" t="s">
        <v>28</v>
      </c>
      <c r="D9" s="37" t="s">
        <v>85</v>
      </c>
      <c r="E9" s="22">
        <f aca="true" t="shared" si="4" ref="E9:E18">F9+G9</f>
        <v>261</v>
      </c>
      <c r="F9" s="22">
        <f t="shared" si="1"/>
        <v>87</v>
      </c>
      <c r="G9" s="22">
        <v>174</v>
      </c>
      <c r="H9" s="155">
        <v>154</v>
      </c>
      <c r="I9" s="116">
        <v>34</v>
      </c>
      <c r="J9" s="116">
        <v>48</v>
      </c>
      <c r="K9" s="116">
        <f>I9+J9</f>
        <v>82</v>
      </c>
      <c r="L9" s="120">
        <v>34</v>
      </c>
      <c r="M9" s="120">
        <v>58</v>
      </c>
      <c r="N9" s="120">
        <f aca="true" t="shared" si="5" ref="N9:N17">SUM(L9:M9)</f>
        <v>92</v>
      </c>
      <c r="O9" s="147">
        <v>0</v>
      </c>
      <c r="P9" s="147">
        <v>0</v>
      </c>
      <c r="Q9" s="147">
        <f t="shared" si="2"/>
        <v>0</v>
      </c>
      <c r="S9" s="8">
        <v>174</v>
      </c>
      <c r="T9" s="8">
        <f t="shared" si="3"/>
        <v>0</v>
      </c>
    </row>
    <row r="10" spans="1:20" ht="9" customHeight="1">
      <c r="A10" s="19" t="s">
        <v>148</v>
      </c>
      <c r="B10" s="25" t="s">
        <v>25</v>
      </c>
      <c r="C10" s="20" t="s">
        <v>31</v>
      </c>
      <c r="D10" s="37" t="s">
        <v>86</v>
      </c>
      <c r="E10" s="22">
        <f t="shared" si="4"/>
        <v>474</v>
      </c>
      <c r="F10" s="22">
        <f t="shared" si="1"/>
        <v>158</v>
      </c>
      <c r="G10" s="22">
        <v>316</v>
      </c>
      <c r="H10" s="155">
        <v>55</v>
      </c>
      <c r="I10" s="116">
        <v>68</v>
      </c>
      <c r="J10" s="116">
        <v>76</v>
      </c>
      <c r="K10" s="116">
        <f>I10+J10</f>
        <v>144</v>
      </c>
      <c r="L10" s="120">
        <v>85</v>
      </c>
      <c r="M10" s="120">
        <v>87</v>
      </c>
      <c r="N10" s="120">
        <f t="shared" si="5"/>
        <v>172</v>
      </c>
      <c r="O10" s="147">
        <v>0</v>
      </c>
      <c r="P10" s="147">
        <v>0</v>
      </c>
      <c r="Q10" s="147">
        <f t="shared" si="2"/>
        <v>0</v>
      </c>
      <c r="S10" s="8">
        <v>194</v>
      </c>
      <c r="T10" s="8">
        <f t="shared" si="3"/>
        <v>122</v>
      </c>
    </row>
    <row r="11" spans="1:20" ht="9.75" customHeight="1">
      <c r="A11" s="19" t="s">
        <v>149</v>
      </c>
      <c r="B11" s="24" t="s">
        <v>25</v>
      </c>
      <c r="C11" s="20" t="s">
        <v>27</v>
      </c>
      <c r="D11" s="37" t="s">
        <v>87</v>
      </c>
      <c r="E11" s="22">
        <f t="shared" si="4"/>
        <v>258</v>
      </c>
      <c r="F11" s="22">
        <f t="shared" si="1"/>
        <v>86</v>
      </c>
      <c r="G11" s="22">
        <v>172</v>
      </c>
      <c r="H11" s="155">
        <v>72</v>
      </c>
      <c r="I11" s="122">
        <v>74</v>
      </c>
      <c r="J11" s="122">
        <v>98</v>
      </c>
      <c r="K11" s="116">
        <f>I11+J11</f>
        <v>172</v>
      </c>
      <c r="L11" s="120">
        <v>0</v>
      </c>
      <c r="M11" s="120">
        <v>0</v>
      </c>
      <c r="N11" s="120">
        <v>0</v>
      </c>
      <c r="O11" s="147">
        <v>0</v>
      </c>
      <c r="P11" s="147">
        <v>0</v>
      </c>
      <c r="Q11" s="147">
        <f t="shared" si="2"/>
        <v>0</v>
      </c>
      <c r="S11" s="8">
        <v>135</v>
      </c>
      <c r="T11" s="8">
        <f t="shared" si="3"/>
        <v>37</v>
      </c>
    </row>
    <row r="12" spans="1:20" ht="9.75" customHeight="1">
      <c r="A12" s="19" t="s">
        <v>150</v>
      </c>
      <c r="B12" s="24" t="s">
        <v>29</v>
      </c>
      <c r="C12" s="20" t="s">
        <v>30</v>
      </c>
      <c r="D12" s="37" t="s">
        <v>82</v>
      </c>
      <c r="E12" s="22">
        <f t="shared" si="4"/>
        <v>357</v>
      </c>
      <c r="F12" s="22">
        <f t="shared" si="1"/>
        <v>119</v>
      </c>
      <c r="G12" s="22">
        <v>238</v>
      </c>
      <c r="H12" s="155">
        <v>228</v>
      </c>
      <c r="I12" s="116">
        <v>51</v>
      </c>
      <c r="J12" s="116">
        <v>72</v>
      </c>
      <c r="K12" s="116">
        <f>I12+J12</f>
        <v>123</v>
      </c>
      <c r="L12" s="120">
        <v>51</v>
      </c>
      <c r="M12" s="120">
        <v>64</v>
      </c>
      <c r="N12" s="120">
        <f t="shared" si="5"/>
        <v>115</v>
      </c>
      <c r="O12" s="147">
        <v>0</v>
      </c>
      <c r="P12" s="147">
        <v>0</v>
      </c>
      <c r="Q12" s="147">
        <f t="shared" si="2"/>
        <v>0</v>
      </c>
      <c r="S12" s="8">
        <v>171</v>
      </c>
      <c r="T12" s="8">
        <f t="shared" si="3"/>
        <v>67</v>
      </c>
    </row>
    <row r="13" spans="1:20" ht="9.75" customHeight="1">
      <c r="A13" s="19" t="s">
        <v>151</v>
      </c>
      <c r="B13" s="24" t="s">
        <v>29</v>
      </c>
      <c r="C13" s="20" t="s">
        <v>58</v>
      </c>
      <c r="D13" s="37" t="s">
        <v>85</v>
      </c>
      <c r="E13" s="22">
        <f t="shared" si="4"/>
        <v>108</v>
      </c>
      <c r="F13" s="22">
        <f t="shared" si="1"/>
        <v>36</v>
      </c>
      <c r="G13" s="22">
        <v>72</v>
      </c>
      <c r="H13" s="155">
        <v>12</v>
      </c>
      <c r="I13" s="116">
        <v>17</v>
      </c>
      <c r="J13" s="116">
        <v>24</v>
      </c>
      <c r="K13" s="116">
        <f>I13+J13</f>
        <v>41</v>
      </c>
      <c r="L13" s="120">
        <v>17</v>
      </c>
      <c r="M13" s="120">
        <v>14</v>
      </c>
      <c r="N13" s="120">
        <f t="shared" si="5"/>
        <v>31</v>
      </c>
      <c r="O13" s="147">
        <v>0</v>
      </c>
      <c r="P13" s="147">
        <v>0</v>
      </c>
      <c r="Q13" s="147">
        <f t="shared" si="2"/>
        <v>0</v>
      </c>
      <c r="S13" s="8">
        <v>72</v>
      </c>
      <c r="T13" s="8">
        <f t="shared" si="3"/>
        <v>0</v>
      </c>
    </row>
    <row r="14" spans="1:20" ht="9.75" customHeight="1">
      <c r="A14" s="19" t="s">
        <v>152</v>
      </c>
      <c r="B14" s="24" t="s">
        <v>25</v>
      </c>
      <c r="C14" s="20" t="s">
        <v>153</v>
      </c>
      <c r="D14" s="101" t="s">
        <v>236</v>
      </c>
      <c r="E14" s="22">
        <f t="shared" si="4"/>
        <v>162</v>
      </c>
      <c r="F14" s="22">
        <f t="shared" si="1"/>
        <v>54</v>
      </c>
      <c r="G14" s="22">
        <v>108</v>
      </c>
      <c r="H14" s="155">
        <v>67</v>
      </c>
      <c r="I14" s="116">
        <v>0</v>
      </c>
      <c r="J14" s="116">
        <v>0</v>
      </c>
      <c r="K14" s="116">
        <v>0</v>
      </c>
      <c r="L14" s="120">
        <v>34</v>
      </c>
      <c r="M14" s="120">
        <v>36</v>
      </c>
      <c r="N14" s="120">
        <f t="shared" si="5"/>
        <v>70</v>
      </c>
      <c r="O14" s="147">
        <v>24</v>
      </c>
      <c r="P14" s="147">
        <v>14</v>
      </c>
      <c r="Q14" s="147">
        <v>38</v>
      </c>
      <c r="S14" s="8">
        <v>108</v>
      </c>
      <c r="T14" s="8">
        <f t="shared" si="3"/>
        <v>0</v>
      </c>
    </row>
    <row r="15" spans="1:20" ht="9.75" customHeight="1">
      <c r="A15" s="19" t="s">
        <v>154</v>
      </c>
      <c r="B15" s="24" t="s">
        <v>25</v>
      </c>
      <c r="C15" s="20" t="s">
        <v>32</v>
      </c>
      <c r="D15" s="37" t="s">
        <v>86</v>
      </c>
      <c r="E15" s="22">
        <f t="shared" si="4"/>
        <v>408</v>
      </c>
      <c r="F15" s="22">
        <f t="shared" si="1"/>
        <v>136</v>
      </c>
      <c r="G15" s="22">
        <v>272</v>
      </c>
      <c r="H15" s="155">
        <v>20</v>
      </c>
      <c r="I15" s="116">
        <v>68</v>
      </c>
      <c r="J15" s="122">
        <v>96</v>
      </c>
      <c r="K15" s="116">
        <f>I15+J15</f>
        <v>164</v>
      </c>
      <c r="L15" s="120">
        <v>51</v>
      </c>
      <c r="M15" s="120">
        <v>57</v>
      </c>
      <c r="N15" s="120">
        <f t="shared" si="5"/>
        <v>108</v>
      </c>
      <c r="O15" s="147">
        <v>0</v>
      </c>
      <c r="P15" s="147">
        <v>0</v>
      </c>
      <c r="Q15" s="147">
        <f t="shared" si="2"/>
        <v>0</v>
      </c>
      <c r="S15" s="8">
        <v>166</v>
      </c>
      <c r="T15" s="8">
        <f t="shared" si="3"/>
        <v>106</v>
      </c>
    </row>
    <row r="16" spans="1:20" ht="9.75" customHeight="1">
      <c r="A16" s="19" t="s">
        <v>155</v>
      </c>
      <c r="B16" s="24" t="s">
        <v>25</v>
      </c>
      <c r="C16" s="20" t="s">
        <v>33</v>
      </c>
      <c r="D16" s="37" t="s">
        <v>236</v>
      </c>
      <c r="E16" s="22">
        <f t="shared" si="4"/>
        <v>216</v>
      </c>
      <c r="F16" s="22">
        <f t="shared" si="1"/>
        <v>72</v>
      </c>
      <c r="G16" s="22">
        <v>144</v>
      </c>
      <c r="H16" s="155">
        <v>7</v>
      </c>
      <c r="I16" s="116">
        <v>17</v>
      </c>
      <c r="J16" s="116">
        <v>15</v>
      </c>
      <c r="K16" s="116">
        <v>32</v>
      </c>
      <c r="L16" s="120">
        <v>34</v>
      </c>
      <c r="M16" s="120">
        <v>48</v>
      </c>
      <c r="N16" s="120">
        <f t="shared" si="5"/>
        <v>82</v>
      </c>
      <c r="O16" s="147">
        <v>30</v>
      </c>
      <c r="P16" s="147">
        <v>0</v>
      </c>
      <c r="Q16" s="147">
        <v>30</v>
      </c>
      <c r="S16" s="8">
        <v>180</v>
      </c>
      <c r="T16" s="8">
        <f t="shared" si="3"/>
        <v>-36</v>
      </c>
    </row>
    <row r="17" spans="1:20" ht="9.75" customHeight="1">
      <c r="A17" s="19" t="s">
        <v>156</v>
      </c>
      <c r="B17" s="24" t="s">
        <v>25</v>
      </c>
      <c r="C17" s="20" t="s">
        <v>26</v>
      </c>
      <c r="D17" s="101" t="s">
        <v>85</v>
      </c>
      <c r="E17" s="22">
        <f t="shared" si="4"/>
        <v>252</v>
      </c>
      <c r="F17" s="22">
        <f t="shared" si="1"/>
        <v>84</v>
      </c>
      <c r="G17" s="22">
        <v>168</v>
      </c>
      <c r="H17" s="155">
        <v>40</v>
      </c>
      <c r="I17" s="116">
        <v>34</v>
      </c>
      <c r="J17" s="116">
        <v>48</v>
      </c>
      <c r="K17" s="116">
        <f>I17+J17</f>
        <v>82</v>
      </c>
      <c r="L17" s="120">
        <v>34</v>
      </c>
      <c r="M17" s="120">
        <v>52</v>
      </c>
      <c r="N17" s="120">
        <f t="shared" si="5"/>
        <v>86</v>
      </c>
      <c r="O17" s="147">
        <v>0</v>
      </c>
      <c r="P17" s="147">
        <v>0</v>
      </c>
      <c r="Q17" s="147">
        <f>SUM(O17:P17)</f>
        <v>0</v>
      </c>
      <c r="S17" s="8">
        <v>168</v>
      </c>
      <c r="T17" s="8">
        <f t="shared" si="3"/>
        <v>0</v>
      </c>
    </row>
    <row r="18" spans="1:17" ht="9" customHeight="1">
      <c r="A18" s="19" t="s">
        <v>157</v>
      </c>
      <c r="B18" s="24"/>
      <c r="C18" s="20" t="s">
        <v>34</v>
      </c>
      <c r="D18" s="101" t="s">
        <v>87</v>
      </c>
      <c r="E18" s="22">
        <f t="shared" si="4"/>
        <v>108</v>
      </c>
      <c r="F18" s="22">
        <f t="shared" si="1"/>
        <v>36</v>
      </c>
      <c r="G18" s="22">
        <v>72</v>
      </c>
      <c r="H18" s="155">
        <v>13</v>
      </c>
      <c r="I18" s="116">
        <v>34</v>
      </c>
      <c r="J18" s="116">
        <v>38</v>
      </c>
      <c r="K18" s="116">
        <f>I18+J18</f>
        <v>72</v>
      </c>
      <c r="L18" s="120">
        <v>0</v>
      </c>
      <c r="M18" s="120">
        <v>0</v>
      </c>
      <c r="N18" s="120">
        <v>0</v>
      </c>
      <c r="O18" s="147">
        <v>0</v>
      </c>
      <c r="P18" s="147">
        <v>0</v>
      </c>
      <c r="Q18" s="147">
        <f>SUM(O18:P18)</f>
        <v>0</v>
      </c>
    </row>
    <row r="19" spans="1:17" s="18" customFormat="1" ht="9.75" customHeight="1">
      <c r="A19" s="41" t="s">
        <v>59</v>
      </c>
      <c r="B19" s="41"/>
      <c r="C19" s="42" t="s">
        <v>35</v>
      </c>
      <c r="D19" s="110" t="s">
        <v>266</v>
      </c>
      <c r="E19" s="40">
        <v>405</v>
      </c>
      <c r="F19" s="40">
        <v>135</v>
      </c>
      <c r="G19" s="40">
        <v>270</v>
      </c>
      <c r="H19" s="92">
        <v>119</v>
      </c>
      <c r="I19" s="92">
        <v>96</v>
      </c>
      <c r="J19" s="92">
        <v>64</v>
      </c>
      <c r="K19" s="92">
        <v>160</v>
      </c>
      <c r="L19" s="92">
        <v>0</v>
      </c>
      <c r="M19" s="92">
        <v>0</v>
      </c>
      <c r="N19" s="92">
        <v>0</v>
      </c>
      <c r="O19" s="92">
        <v>51</v>
      </c>
      <c r="P19" s="92">
        <v>59</v>
      </c>
      <c r="Q19" s="92">
        <v>110</v>
      </c>
    </row>
    <row r="20" spans="1:17" ht="9.75" customHeight="1">
      <c r="A20" s="33" t="s">
        <v>63</v>
      </c>
      <c r="B20" s="24" t="s">
        <v>25</v>
      </c>
      <c r="C20" s="20" t="s">
        <v>246</v>
      </c>
      <c r="D20" s="101" t="s">
        <v>87</v>
      </c>
      <c r="E20" s="21">
        <v>48</v>
      </c>
      <c r="F20" s="22">
        <v>16</v>
      </c>
      <c r="G20" s="148">
        <v>32</v>
      </c>
      <c r="H20" s="156">
        <v>16</v>
      </c>
      <c r="I20" s="118">
        <v>0</v>
      </c>
      <c r="J20" s="118">
        <v>32</v>
      </c>
      <c r="K20" s="116">
        <v>32</v>
      </c>
      <c r="L20" s="120">
        <v>0</v>
      </c>
      <c r="M20" s="120">
        <v>0</v>
      </c>
      <c r="N20" s="120">
        <v>0</v>
      </c>
      <c r="O20" s="122">
        <v>0</v>
      </c>
      <c r="P20" s="147">
        <v>0</v>
      </c>
      <c r="Q20" s="147">
        <v>0</v>
      </c>
    </row>
    <row r="21" spans="1:17" ht="10.5" customHeight="1">
      <c r="A21" s="34" t="s">
        <v>64</v>
      </c>
      <c r="B21" s="24" t="s">
        <v>25</v>
      </c>
      <c r="C21" s="20" t="s">
        <v>219</v>
      </c>
      <c r="D21" s="37" t="s">
        <v>77</v>
      </c>
      <c r="E21" s="21">
        <v>48</v>
      </c>
      <c r="F21" s="22">
        <v>16</v>
      </c>
      <c r="G21" s="148">
        <v>32</v>
      </c>
      <c r="H21" s="156">
        <v>16</v>
      </c>
      <c r="I21" s="122">
        <v>32</v>
      </c>
      <c r="J21" s="118">
        <v>0</v>
      </c>
      <c r="K21" s="116">
        <v>32</v>
      </c>
      <c r="L21" s="120">
        <v>0</v>
      </c>
      <c r="M21" s="120">
        <v>0</v>
      </c>
      <c r="N21" s="120">
        <v>0</v>
      </c>
      <c r="O21" s="147">
        <v>0</v>
      </c>
      <c r="P21" s="147">
        <v>0</v>
      </c>
      <c r="Q21" s="147">
        <v>0</v>
      </c>
    </row>
    <row r="22" spans="1:17" ht="9.75" customHeight="1">
      <c r="A22" s="33" t="s">
        <v>65</v>
      </c>
      <c r="B22" s="24"/>
      <c r="C22" s="20" t="s">
        <v>247</v>
      </c>
      <c r="D22" s="37" t="s">
        <v>77</v>
      </c>
      <c r="E22" s="21">
        <v>48</v>
      </c>
      <c r="F22" s="22">
        <v>16</v>
      </c>
      <c r="G22" s="148">
        <v>32</v>
      </c>
      <c r="H22" s="156">
        <v>16</v>
      </c>
      <c r="I22" s="122">
        <v>32</v>
      </c>
      <c r="J22" s="118">
        <v>0</v>
      </c>
      <c r="K22" s="116">
        <v>32</v>
      </c>
      <c r="L22" s="120">
        <v>0</v>
      </c>
      <c r="M22" s="120">
        <v>0</v>
      </c>
      <c r="N22" s="120">
        <v>0</v>
      </c>
      <c r="O22" s="147">
        <v>0</v>
      </c>
      <c r="P22" s="147">
        <v>0</v>
      </c>
      <c r="Q22" s="147">
        <v>0</v>
      </c>
    </row>
    <row r="23" spans="1:17" ht="9" customHeight="1">
      <c r="A23" s="34" t="s">
        <v>66</v>
      </c>
      <c r="B23" s="24" t="s">
        <v>25</v>
      </c>
      <c r="C23" s="20" t="s">
        <v>248</v>
      </c>
      <c r="D23" s="101" t="s">
        <v>279</v>
      </c>
      <c r="E23" s="21">
        <v>48</v>
      </c>
      <c r="F23" s="22">
        <v>16</v>
      </c>
      <c r="G23" s="148">
        <v>32</v>
      </c>
      <c r="H23" s="156">
        <v>16</v>
      </c>
      <c r="I23" s="118">
        <v>0</v>
      </c>
      <c r="J23" s="118">
        <v>32</v>
      </c>
      <c r="K23" s="116">
        <v>32</v>
      </c>
      <c r="L23" s="120">
        <v>0</v>
      </c>
      <c r="M23" s="120">
        <v>0</v>
      </c>
      <c r="N23" s="120">
        <v>0</v>
      </c>
      <c r="O23" s="147">
        <v>0</v>
      </c>
      <c r="P23" s="147">
        <v>0</v>
      </c>
      <c r="Q23" s="147">
        <v>0</v>
      </c>
    </row>
    <row r="24" spans="1:27" ht="9" customHeight="1">
      <c r="A24" s="33" t="s">
        <v>67</v>
      </c>
      <c r="B24" s="24" t="s">
        <v>25</v>
      </c>
      <c r="C24" s="20" t="s">
        <v>68</v>
      </c>
      <c r="D24" s="37" t="s">
        <v>236</v>
      </c>
      <c r="E24" s="21">
        <v>48</v>
      </c>
      <c r="F24" s="22">
        <v>16</v>
      </c>
      <c r="G24" s="148">
        <v>32</v>
      </c>
      <c r="H24" s="156">
        <v>12</v>
      </c>
      <c r="I24" s="122">
        <v>0</v>
      </c>
      <c r="J24" s="118">
        <v>0</v>
      </c>
      <c r="K24" s="116">
        <v>0</v>
      </c>
      <c r="L24" s="120">
        <v>0</v>
      </c>
      <c r="M24" s="120">
        <v>0</v>
      </c>
      <c r="N24" s="120">
        <v>0</v>
      </c>
      <c r="O24" s="147">
        <v>17</v>
      </c>
      <c r="P24" s="147">
        <v>15</v>
      </c>
      <c r="Q24" s="147">
        <v>32</v>
      </c>
      <c r="AA24" s="153"/>
    </row>
    <row r="25" spans="1:27" ht="9" customHeight="1">
      <c r="A25" s="33" t="s">
        <v>262</v>
      </c>
      <c r="B25" s="24"/>
      <c r="C25" s="20" t="s">
        <v>263</v>
      </c>
      <c r="D25" s="37" t="s">
        <v>77</v>
      </c>
      <c r="E25" s="21">
        <v>48</v>
      </c>
      <c r="F25" s="22">
        <v>16</v>
      </c>
      <c r="G25" s="148">
        <v>32</v>
      </c>
      <c r="H25" s="156">
        <v>16</v>
      </c>
      <c r="I25" s="122">
        <v>32</v>
      </c>
      <c r="J25" s="118">
        <v>0</v>
      </c>
      <c r="K25" s="116">
        <v>32</v>
      </c>
      <c r="L25" s="120">
        <v>0</v>
      </c>
      <c r="M25" s="120">
        <v>0</v>
      </c>
      <c r="N25" s="120">
        <v>0</v>
      </c>
      <c r="O25" s="147">
        <v>0</v>
      </c>
      <c r="P25" s="147">
        <v>0</v>
      </c>
      <c r="Q25" s="147">
        <v>0</v>
      </c>
      <c r="AA25" s="153"/>
    </row>
    <row r="26" spans="1:27" ht="9.75" customHeight="1">
      <c r="A26" s="33" t="s">
        <v>264</v>
      </c>
      <c r="B26" s="24"/>
      <c r="C26" s="20" t="s">
        <v>265</v>
      </c>
      <c r="D26" s="37" t="s">
        <v>236</v>
      </c>
      <c r="E26" s="21">
        <v>117</v>
      </c>
      <c r="F26" s="22">
        <v>39</v>
      </c>
      <c r="G26" s="148">
        <v>78</v>
      </c>
      <c r="H26" s="156">
        <v>27</v>
      </c>
      <c r="I26" s="122">
        <v>0</v>
      </c>
      <c r="J26" s="118">
        <v>0</v>
      </c>
      <c r="K26" s="116">
        <v>0</v>
      </c>
      <c r="L26" s="120">
        <v>0</v>
      </c>
      <c r="M26" s="120">
        <v>0</v>
      </c>
      <c r="N26" s="120">
        <v>0</v>
      </c>
      <c r="O26" s="147">
        <v>34</v>
      </c>
      <c r="P26" s="147">
        <v>44</v>
      </c>
      <c r="Q26" s="147">
        <v>78</v>
      </c>
      <c r="AA26" s="153"/>
    </row>
    <row r="27" spans="1:17" s="18" customFormat="1" ht="9.75" customHeight="1">
      <c r="A27" s="41" t="s">
        <v>60</v>
      </c>
      <c r="B27" s="41"/>
      <c r="C27" s="42" t="s">
        <v>36</v>
      </c>
      <c r="D27" s="110" t="s">
        <v>281</v>
      </c>
      <c r="E27" s="40">
        <v>2027</v>
      </c>
      <c r="F27" s="40">
        <v>245</v>
      </c>
      <c r="G27" s="40">
        <v>1782</v>
      </c>
      <c r="H27" s="92">
        <v>198</v>
      </c>
      <c r="I27" s="92">
        <v>51</v>
      </c>
      <c r="J27" s="92">
        <v>189</v>
      </c>
      <c r="K27" s="92">
        <v>240</v>
      </c>
      <c r="L27" s="92">
        <v>204</v>
      </c>
      <c r="M27" s="92">
        <v>256</v>
      </c>
      <c r="N27" s="92">
        <v>460</v>
      </c>
      <c r="O27" s="92">
        <v>507</v>
      </c>
      <c r="P27" s="92">
        <v>575</v>
      </c>
      <c r="Q27" s="92">
        <v>1082</v>
      </c>
    </row>
    <row r="28" spans="1:19" s="18" customFormat="1" ht="9.75" customHeight="1">
      <c r="A28" s="35" t="s">
        <v>61</v>
      </c>
      <c r="B28" s="16"/>
      <c r="C28" s="17" t="s">
        <v>62</v>
      </c>
      <c r="D28" s="109" t="s">
        <v>295</v>
      </c>
      <c r="E28" s="15">
        <v>1947</v>
      </c>
      <c r="F28" s="15">
        <v>205</v>
      </c>
      <c r="G28" s="15">
        <v>1742</v>
      </c>
      <c r="H28" s="107">
        <v>198</v>
      </c>
      <c r="I28" s="117">
        <v>51</v>
      </c>
      <c r="J28" s="117">
        <v>189</v>
      </c>
      <c r="K28" s="117">
        <v>240</v>
      </c>
      <c r="L28" s="123">
        <v>204</v>
      </c>
      <c r="M28" s="123">
        <v>256</v>
      </c>
      <c r="N28" s="123">
        <v>460</v>
      </c>
      <c r="O28" s="149">
        <v>490</v>
      </c>
      <c r="P28" s="149">
        <v>552</v>
      </c>
      <c r="Q28" s="149">
        <v>1042</v>
      </c>
      <c r="S28" s="18">
        <v>1172</v>
      </c>
    </row>
    <row r="29" spans="1:17" s="18" customFormat="1" ht="18.75" customHeight="1">
      <c r="A29" s="137" t="s">
        <v>69</v>
      </c>
      <c r="B29" s="137"/>
      <c r="C29" s="138" t="s">
        <v>249</v>
      </c>
      <c r="D29" s="108" t="s">
        <v>294</v>
      </c>
      <c r="E29" s="91">
        <v>1227</v>
      </c>
      <c r="F29" s="91">
        <v>109</v>
      </c>
      <c r="G29" s="91">
        <v>1118</v>
      </c>
      <c r="H29" s="90">
        <v>102</v>
      </c>
      <c r="I29" s="90">
        <v>0</v>
      </c>
      <c r="J29" s="90">
        <v>0</v>
      </c>
      <c r="K29" s="90">
        <v>0</v>
      </c>
      <c r="L29" s="90">
        <v>0</v>
      </c>
      <c r="M29" s="90">
        <v>76</v>
      </c>
      <c r="N29" s="90">
        <v>76</v>
      </c>
      <c r="O29" s="90">
        <v>490</v>
      </c>
      <c r="P29" s="90">
        <v>552</v>
      </c>
      <c r="Q29" s="90">
        <v>1042</v>
      </c>
    </row>
    <row r="30" spans="1:21" s="18" customFormat="1" ht="11.25">
      <c r="A30" s="33" t="s">
        <v>70</v>
      </c>
      <c r="B30" s="24" t="s">
        <v>25</v>
      </c>
      <c r="C30" s="20" t="s">
        <v>277</v>
      </c>
      <c r="D30" s="101" t="s">
        <v>218</v>
      </c>
      <c r="E30" s="21">
        <v>129</v>
      </c>
      <c r="F30" s="22">
        <v>43</v>
      </c>
      <c r="G30" s="22">
        <v>86</v>
      </c>
      <c r="H30" s="84">
        <v>42</v>
      </c>
      <c r="I30" s="84">
        <v>0</v>
      </c>
      <c r="J30" s="84">
        <v>0</v>
      </c>
      <c r="K30" s="84">
        <v>0</v>
      </c>
      <c r="L30" s="84">
        <v>0</v>
      </c>
      <c r="M30" s="23">
        <v>76</v>
      </c>
      <c r="N30" s="84">
        <v>76</v>
      </c>
      <c r="O30" s="23">
        <v>10</v>
      </c>
      <c r="P30" s="23">
        <v>0</v>
      </c>
      <c r="Q30" s="23">
        <v>10</v>
      </c>
      <c r="R30" s="87"/>
      <c r="S30" s="87"/>
      <c r="T30" s="87"/>
      <c r="U30" s="88"/>
    </row>
    <row r="31" spans="1:21" s="18" customFormat="1" ht="11.25" customHeight="1">
      <c r="A31" s="33" t="s">
        <v>250</v>
      </c>
      <c r="B31" s="24"/>
      <c r="C31" s="20" t="s">
        <v>251</v>
      </c>
      <c r="D31" s="101" t="s">
        <v>218</v>
      </c>
      <c r="E31" s="21">
        <v>66</v>
      </c>
      <c r="F31" s="22">
        <v>22</v>
      </c>
      <c r="G31" s="22">
        <v>44</v>
      </c>
      <c r="H31" s="84">
        <v>18</v>
      </c>
      <c r="I31" s="84">
        <v>0</v>
      </c>
      <c r="J31" s="84">
        <v>0</v>
      </c>
      <c r="K31" s="84">
        <v>0</v>
      </c>
      <c r="L31" s="84">
        <v>0</v>
      </c>
      <c r="M31" s="23">
        <v>0</v>
      </c>
      <c r="N31" s="84">
        <v>0</v>
      </c>
      <c r="O31" s="23">
        <v>44</v>
      </c>
      <c r="P31" s="23">
        <v>0</v>
      </c>
      <c r="Q31" s="23">
        <v>44</v>
      </c>
      <c r="R31" s="87"/>
      <c r="S31" s="87"/>
      <c r="T31" s="87"/>
      <c r="U31" s="88"/>
    </row>
    <row r="32" spans="1:21" s="18" customFormat="1" ht="9.75" customHeight="1">
      <c r="A32" s="33" t="s">
        <v>252</v>
      </c>
      <c r="B32" s="24"/>
      <c r="C32" s="20" t="s">
        <v>253</v>
      </c>
      <c r="D32" s="101" t="s">
        <v>236</v>
      </c>
      <c r="E32" s="21">
        <v>132</v>
      </c>
      <c r="F32" s="22">
        <v>44</v>
      </c>
      <c r="G32" s="22">
        <v>88</v>
      </c>
      <c r="H32" s="84">
        <v>42</v>
      </c>
      <c r="I32" s="84">
        <v>0</v>
      </c>
      <c r="J32" s="84">
        <v>0</v>
      </c>
      <c r="K32" s="84">
        <v>0</v>
      </c>
      <c r="L32" s="84">
        <v>0</v>
      </c>
      <c r="M32" s="23">
        <v>0</v>
      </c>
      <c r="N32" s="84">
        <v>0</v>
      </c>
      <c r="O32" s="23">
        <v>40</v>
      </c>
      <c r="P32" s="23">
        <v>48</v>
      </c>
      <c r="Q32" s="23">
        <v>88</v>
      </c>
      <c r="R32" s="87"/>
      <c r="S32" s="87"/>
      <c r="T32" s="87"/>
      <c r="U32" s="88"/>
    </row>
    <row r="33" spans="1:17" ht="9" customHeight="1">
      <c r="A33" s="124" t="s">
        <v>216</v>
      </c>
      <c r="B33" s="124"/>
      <c r="C33" s="125" t="s">
        <v>161</v>
      </c>
      <c r="D33" s="126" t="s">
        <v>218</v>
      </c>
      <c r="E33" s="127">
        <v>396</v>
      </c>
      <c r="F33" s="127">
        <v>0</v>
      </c>
      <c r="G33" s="127">
        <v>396</v>
      </c>
      <c r="H33" s="128">
        <v>0</v>
      </c>
      <c r="I33" s="128">
        <v>0</v>
      </c>
      <c r="J33" s="128">
        <v>0</v>
      </c>
      <c r="K33" s="128">
        <v>0</v>
      </c>
      <c r="L33" s="128">
        <v>0</v>
      </c>
      <c r="M33" s="128">
        <v>0</v>
      </c>
      <c r="N33" s="128">
        <v>0</v>
      </c>
      <c r="O33" s="128">
        <v>396</v>
      </c>
      <c r="P33" s="128">
        <v>0</v>
      </c>
      <c r="Q33" s="128">
        <v>396</v>
      </c>
    </row>
    <row r="34" spans="1:17" ht="9" customHeight="1">
      <c r="A34" s="139" t="s">
        <v>260</v>
      </c>
      <c r="B34" s="139"/>
      <c r="C34" s="140" t="s">
        <v>5</v>
      </c>
      <c r="D34" s="141" t="s">
        <v>236</v>
      </c>
      <c r="E34" s="142">
        <v>504</v>
      </c>
      <c r="F34" s="142">
        <v>0</v>
      </c>
      <c r="G34" s="142">
        <v>504</v>
      </c>
      <c r="H34" s="143">
        <v>0</v>
      </c>
      <c r="I34" s="143">
        <v>0</v>
      </c>
      <c r="J34" s="143">
        <v>0</v>
      </c>
      <c r="K34" s="143">
        <v>0</v>
      </c>
      <c r="L34" s="143">
        <v>0</v>
      </c>
      <c r="M34" s="143">
        <v>0</v>
      </c>
      <c r="N34" s="143">
        <v>0</v>
      </c>
      <c r="O34" s="143">
        <v>0</v>
      </c>
      <c r="P34" s="143">
        <v>504</v>
      </c>
      <c r="Q34" s="143">
        <v>504</v>
      </c>
    </row>
    <row r="35" spans="1:21" ht="21" customHeight="1">
      <c r="A35" s="137" t="s">
        <v>88</v>
      </c>
      <c r="B35" s="137"/>
      <c r="C35" s="138" t="s">
        <v>254</v>
      </c>
      <c r="D35" s="90" t="s">
        <v>280</v>
      </c>
      <c r="E35" s="91">
        <v>720</v>
      </c>
      <c r="F35" s="91">
        <v>96</v>
      </c>
      <c r="G35" s="91">
        <v>624</v>
      </c>
      <c r="H35" s="90">
        <v>96</v>
      </c>
      <c r="I35" s="90">
        <v>51</v>
      </c>
      <c r="J35" s="90">
        <v>189</v>
      </c>
      <c r="K35" s="90">
        <v>240</v>
      </c>
      <c r="L35" s="90">
        <v>204</v>
      </c>
      <c r="M35" s="90">
        <v>180</v>
      </c>
      <c r="N35" s="90">
        <v>384</v>
      </c>
      <c r="O35" s="90">
        <v>0</v>
      </c>
      <c r="P35" s="90">
        <v>0</v>
      </c>
      <c r="Q35" s="90">
        <v>0</v>
      </c>
      <c r="U35" s="8" t="s">
        <v>245</v>
      </c>
    </row>
    <row r="36" spans="1:17" ht="11.25" customHeight="1">
      <c r="A36" s="33" t="s">
        <v>89</v>
      </c>
      <c r="B36" s="86"/>
      <c r="C36" s="89" t="s">
        <v>255</v>
      </c>
      <c r="D36" s="101" t="s">
        <v>87</v>
      </c>
      <c r="E36" s="85">
        <v>144</v>
      </c>
      <c r="F36" s="85">
        <v>48</v>
      </c>
      <c r="G36" s="85">
        <v>96</v>
      </c>
      <c r="H36" s="84">
        <v>48</v>
      </c>
      <c r="I36" s="84">
        <v>51</v>
      </c>
      <c r="J36" s="84">
        <v>45</v>
      </c>
      <c r="K36" s="84">
        <v>96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</row>
    <row r="37" spans="1:17" s="18" customFormat="1" ht="20.25" customHeight="1">
      <c r="A37" s="33" t="s">
        <v>220</v>
      </c>
      <c r="B37" s="24" t="s">
        <v>25</v>
      </c>
      <c r="C37" s="20" t="s">
        <v>256</v>
      </c>
      <c r="D37" s="101" t="s">
        <v>85</v>
      </c>
      <c r="E37" s="21">
        <v>60</v>
      </c>
      <c r="F37" s="22">
        <v>20</v>
      </c>
      <c r="G37" s="22">
        <v>40</v>
      </c>
      <c r="H37" s="84">
        <v>18</v>
      </c>
      <c r="I37" s="23">
        <v>0</v>
      </c>
      <c r="J37" s="23">
        <v>0</v>
      </c>
      <c r="K37" s="23">
        <v>0</v>
      </c>
      <c r="L37" s="23">
        <v>40</v>
      </c>
      <c r="M37" s="23">
        <v>0</v>
      </c>
      <c r="N37" s="23">
        <v>40</v>
      </c>
      <c r="O37" s="23">
        <v>0</v>
      </c>
      <c r="P37" s="23">
        <v>0</v>
      </c>
      <c r="Q37" s="23">
        <v>0</v>
      </c>
    </row>
    <row r="38" spans="1:17" s="18" customFormat="1" ht="10.5" customHeight="1">
      <c r="A38" s="33" t="s">
        <v>297</v>
      </c>
      <c r="B38" s="24"/>
      <c r="C38" s="20" t="s">
        <v>257</v>
      </c>
      <c r="D38" s="101" t="s">
        <v>85</v>
      </c>
      <c r="E38" s="21">
        <v>24</v>
      </c>
      <c r="F38" s="22">
        <v>8</v>
      </c>
      <c r="G38" s="22">
        <v>16</v>
      </c>
      <c r="H38" s="84">
        <v>6</v>
      </c>
      <c r="I38" s="23">
        <v>0</v>
      </c>
      <c r="J38" s="23">
        <v>0</v>
      </c>
      <c r="K38" s="23">
        <v>0</v>
      </c>
      <c r="L38" s="23">
        <v>16</v>
      </c>
      <c r="M38" s="23">
        <v>0</v>
      </c>
      <c r="N38" s="23">
        <v>16</v>
      </c>
      <c r="O38" s="23">
        <v>0</v>
      </c>
      <c r="P38" s="23">
        <v>0</v>
      </c>
      <c r="Q38" s="23">
        <v>0</v>
      </c>
    </row>
    <row r="39" spans="1:17" s="18" customFormat="1" ht="20.25" customHeight="1">
      <c r="A39" s="33" t="s">
        <v>258</v>
      </c>
      <c r="B39" s="24"/>
      <c r="C39" s="20" t="s">
        <v>259</v>
      </c>
      <c r="D39" s="101" t="s">
        <v>85</v>
      </c>
      <c r="E39" s="21">
        <v>60</v>
      </c>
      <c r="F39" s="22">
        <v>20</v>
      </c>
      <c r="G39" s="22">
        <v>40</v>
      </c>
      <c r="H39" s="84">
        <v>24</v>
      </c>
      <c r="I39" s="23">
        <v>0</v>
      </c>
      <c r="J39" s="23">
        <v>0</v>
      </c>
      <c r="K39" s="23">
        <v>0</v>
      </c>
      <c r="L39" s="23">
        <v>40</v>
      </c>
      <c r="M39" s="23">
        <v>0</v>
      </c>
      <c r="N39" s="23">
        <v>40</v>
      </c>
      <c r="O39" s="23">
        <v>0</v>
      </c>
      <c r="P39" s="23">
        <v>0</v>
      </c>
      <c r="Q39" s="23">
        <v>0</v>
      </c>
    </row>
    <row r="40" spans="1:17" ht="9" customHeight="1">
      <c r="A40" s="124" t="s">
        <v>221</v>
      </c>
      <c r="B40" s="124"/>
      <c r="C40" s="125" t="s">
        <v>161</v>
      </c>
      <c r="D40" s="126" t="s">
        <v>85</v>
      </c>
      <c r="E40" s="127">
        <v>252</v>
      </c>
      <c r="F40" s="127">
        <v>0</v>
      </c>
      <c r="G40" s="127">
        <v>252</v>
      </c>
      <c r="H40" s="128">
        <v>0</v>
      </c>
      <c r="I40" s="128">
        <v>0</v>
      </c>
      <c r="J40" s="128">
        <v>144</v>
      </c>
      <c r="K40" s="128">
        <v>144</v>
      </c>
      <c r="L40" s="128">
        <v>108</v>
      </c>
      <c r="M40" s="128">
        <v>0</v>
      </c>
      <c r="N40" s="128">
        <v>108</v>
      </c>
      <c r="O40" s="128">
        <v>0</v>
      </c>
      <c r="P40" s="128">
        <v>0</v>
      </c>
      <c r="Q40" s="128">
        <v>0</v>
      </c>
    </row>
    <row r="41" spans="1:17" ht="9" customHeight="1">
      <c r="A41" s="139" t="s">
        <v>239</v>
      </c>
      <c r="B41" s="139"/>
      <c r="C41" s="140" t="s">
        <v>5</v>
      </c>
      <c r="D41" s="141" t="s">
        <v>85</v>
      </c>
      <c r="E41" s="142">
        <v>180</v>
      </c>
      <c r="F41" s="142">
        <v>0</v>
      </c>
      <c r="G41" s="142">
        <v>180</v>
      </c>
      <c r="H41" s="143">
        <v>0</v>
      </c>
      <c r="I41" s="143">
        <v>0</v>
      </c>
      <c r="J41" s="143">
        <v>0</v>
      </c>
      <c r="K41" s="143">
        <v>0</v>
      </c>
      <c r="L41" s="143">
        <v>0</v>
      </c>
      <c r="M41" s="143">
        <v>180</v>
      </c>
      <c r="N41" s="143">
        <v>180</v>
      </c>
      <c r="O41" s="143">
        <v>0</v>
      </c>
      <c r="P41" s="143">
        <v>0</v>
      </c>
      <c r="Q41" s="143">
        <v>0</v>
      </c>
    </row>
    <row r="42" spans="1:17" ht="9.75" customHeight="1">
      <c r="A42" s="38" t="s">
        <v>71</v>
      </c>
      <c r="B42" s="38"/>
      <c r="C42" s="39" t="s">
        <v>30</v>
      </c>
      <c r="D42" s="154" t="s">
        <v>236</v>
      </c>
      <c r="E42" s="45">
        <v>80</v>
      </c>
      <c r="F42" s="45">
        <v>40</v>
      </c>
      <c r="G42" s="45">
        <v>40</v>
      </c>
      <c r="H42" s="92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17</v>
      </c>
      <c r="P42" s="44">
        <v>23</v>
      </c>
      <c r="Q42" s="44">
        <v>40</v>
      </c>
    </row>
    <row r="43" spans="1:17" ht="9.75" customHeight="1">
      <c r="A43" s="14"/>
      <c r="B43" s="14"/>
      <c r="C43" s="32" t="s">
        <v>37</v>
      </c>
      <c r="D43" s="107" t="s">
        <v>298</v>
      </c>
      <c r="E43" s="15">
        <v>5510</v>
      </c>
      <c r="F43" s="15">
        <v>1406</v>
      </c>
      <c r="G43" s="15">
        <v>4104</v>
      </c>
      <c r="H43" s="26">
        <v>2486</v>
      </c>
      <c r="I43" s="26">
        <v>612</v>
      </c>
      <c r="J43" s="26">
        <v>864</v>
      </c>
      <c r="K43" s="26">
        <v>1476</v>
      </c>
      <c r="L43" s="26">
        <v>612</v>
      </c>
      <c r="M43" s="26">
        <v>756</v>
      </c>
      <c r="N43" s="26">
        <v>1368</v>
      </c>
      <c r="O43" s="107">
        <v>612</v>
      </c>
      <c r="P43" s="107">
        <v>648</v>
      </c>
      <c r="Q43" s="26">
        <v>1260</v>
      </c>
    </row>
    <row r="44" spans="1:21" ht="9" customHeight="1">
      <c r="A44" s="14" t="s">
        <v>93</v>
      </c>
      <c r="B44" s="14"/>
      <c r="C44" s="150" t="s">
        <v>41</v>
      </c>
      <c r="D44" s="26"/>
      <c r="E44" s="15"/>
      <c r="F44" s="15"/>
      <c r="G44" s="15"/>
      <c r="H44" s="15"/>
      <c r="I44" s="26"/>
      <c r="J44" s="26"/>
      <c r="K44" s="26"/>
      <c r="L44" s="26"/>
      <c r="M44" s="107"/>
      <c r="N44" s="107" t="s">
        <v>278</v>
      </c>
      <c r="O44" s="26"/>
      <c r="P44" s="26"/>
      <c r="Q44" s="26" t="s">
        <v>278</v>
      </c>
      <c r="U44" s="8" t="s">
        <v>245</v>
      </c>
    </row>
    <row r="45" spans="1:17" s="9" customFormat="1" ht="9.75" customHeight="1">
      <c r="A45" s="14" t="s">
        <v>94</v>
      </c>
      <c r="B45" s="14"/>
      <c r="C45" s="150" t="s">
        <v>95</v>
      </c>
      <c r="D45" s="26"/>
      <c r="E45" s="15"/>
      <c r="F45" s="15"/>
      <c r="G45" s="15"/>
      <c r="H45" s="15"/>
      <c r="I45" s="26"/>
      <c r="J45" s="26"/>
      <c r="K45" s="26"/>
      <c r="L45" s="26"/>
      <c r="M45" s="26"/>
      <c r="N45" s="23"/>
      <c r="O45" s="26"/>
      <c r="P45" s="26"/>
      <c r="Q45" s="26" t="s">
        <v>278</v>
      </c>
    </row>
    <row r="46" spans="1:18" s="9" customFormat="1" ht="9.75" customHeight="1">
      <c r="A46" s="194" t="s">
        <v>162</v>
      </c>
      <c r="B46" s="194"/>
      <c r="C46" s="194"/>
      <c r="D46" s="194"/>
      <c r="E46" s="202" t="s">
        <v>38</v>
      </c>
      <c r="F46" s="197" t="s">
        <v>72</v>
      </c>
      <c r="G46" s="197"/>
      <c r="H46" s="197"/>
      <c r="I46" s="151">
        <v>612</v>
      </c>
      <c r="J46" s="151">
        <v>720</v>
      </c>
      <c r="K46" s="23">
        <v>1332</v>
      </c>
      <c r="L46" s="151">
        <v>504</v>
      </c>
      <c r="M46" s="151">
        <v>576</v>
      </c>
      <c r="N46" s="23">
        <v>1080</v>
      </c>
      <c r="O46" s="151">
        <v>216</v>
      </c>
      <c r="P46" s="151">
        <v>144</v>
      </c>
      <c r="Q46" s="23">
        <v>360</v>
      </c>
      <c r="R46" s="9">
        <f>K43+N43+Q43</f>
        <v>4104</v>
      </c>
    </row>
    <row r="47" spans="1:17" s="9" customFormat="1" ht="9.75" customHeight="1">
      <c r="A47" s="194"/>
      <c r="B47" s="194"/>
      <c r="C47" s="194"/>
      <c r="D47" s="194"/>
      <c r="E47" s="202"/>
      <c r="F47" s="194" t="s">
        <v>73</v>
      </c>
      <c r="G47" s="194"/>
      <c r="H47" s="194"/>
      <c r="I47" s="23">
        <v>0</v>
      </c>
      <c r="J47" s="23">
        <v>144</v>
      </c>
      <c r="K47" s="23">
        <v>144</v>
      </c>
      <c r="L47" s="23">
        <v>108</v>
      </c>
      <c r="M47" s="23">
        <v>0</v>
      </c>
      <c r="N47" s="23">
        <v>108</v>
      </c>
      <c r="O47" s="23">
        <v>396</v>
      </c>
      <c r="P47" s="23">
        <v>0</v>
      </c>
      <c r="Q47" s="23">
        <v>396</v>
      </c>
    </row>
    <row r="48" spans="1:17" s="9" customFormat="1" ht="10.5" customHeight="1">
      <c r="A48" s="196" t="s">
        <v>95</v>
      </c>
      <c r="B48" s="196"/>
      <c r="C48" s="196"/>
      <c r="D48" s="196"/>
      <c r="E48" s="202"/>
      <c r="F48" s="194" t="s">
        <v>83</v>
      </c>
      <c r="G48" s="194"/>
      <c r="H48" s="194"/>
      <c r="I48" s="23">
        <v>0</v>
      </c>
      <c r="J48" s="23">
        <v>0</v>
      </c>
      <c r="K48" s="23">
        <v>0</v>
      </c>
      <c r="L48" s="23">
        <v>0</v>
      </c>
      <c r="M48" s="23">
        <v>180</v>
      </c>
      <c r="N48" s="23">
        <v>180</v>
      </c>
      <c r="O48" s="23">
        <v>0</v>
      </c>
      <c r="P48" s="23">
        <v>504</v>
      </c>
      <c r="Q48" s="23">
        <v>504</v>
      </c>
    </row>
    <row r="49" spans="1:17" ht="9" customHeight="1">
      <c r="A49" s="197" t="s">
        <v>163</v>
      </c>
      <c r="B49" s="197"/>
      <c r="C49" s="197"/>
      <c r="D49" s="197"/>
      <c r="E49" s="202"/>
      <c r="F49" s="194" t="s">
        <v>74</v>
      </c>
      <c r="G49" s="194"/>
      <c r="H49" s="194"/>
      <c r="I49" s="84">
        <v>0</v>
      </c>
      <c r="J49" s="84">
        <v>0</v>
      </c>
      <c r="K49" s="84">
        <v>0</v>
      </c>
      <c r="L49" s="84">
        <v>0</v>
      </c>
      <c r="M49" s="84">
        <v>3</v>
      </c>
      <c r="N49" s="84">
        <v>3</v>
      </c>
      <c r="O49" s="84">
        <v>0</v>
      </c>
      <c r="P49" s="84">
        <v>2</v>
      </c>
      <c r="Q49" s="84">
        <v>2</v>
      </c>
    </row>
    <row r="50" spans="1:18" ht="9" customHeight="1">
      <c r="A50" s="152"/>
      <c r="B50" s="23"/>
      <c r="C50" s="20"/>
      <c r="D50" s="23"/>
      <c r="E50" s="202"/>
      <c r="F50" s="194" t="s">
        <v>84</v>
      </c>
      <c r="G50" s="194"/>
      <c r="H50" s="194"/>
      <c r="I50" s="84">
        <v>3</v>
      </c>
      <c r="J50" s="84">
        <v>5</v>
      </c>
      <c r="K50" s="84">
        <v>8</v>
      </c>
      <c r="L50" s="84">
        <v>4</v>
      </c>
      <c r="M50" s="84">
        <v>5</v>
      </c>
      <c r="N50" s="84">
        <v>9</v>
      </c>
      <c r="O50" s="84">
        <v>3</v>
      </c>
      <c r="P50" s="84">
        <v>6</v>
      </c>
      <c r="Q50" s="84">
        <v>9</v>
      </c>
      <c r="R50" s="200">
        <f>K47+K48+N47+N48+Q47+Q48</f>
        <v>1332</v>
      </c>
    </row>
    <row r="51" spans="1:18" s="9" customFormat="1" ht="9" customHeight="1">
      <c r="A51" s="152"/>
      <c r="B51" s="23"/>
      <c r="C51" s="20"/>
      <c r="D51" s="23"/>
      <c r="E51" s="202"/>
      <c r="F51" s="194" t="s">
        <v>75</v>
      </c>
      <c r="G51" s="194"/>
      <c r="H51" s="194"/>
      <c r="I51" s="84">
        <v>1</v>
      </c>
      <c r="J51" s="84">
        <v>1</v>
      </c>
      <c r="K51" s="84">
        <v>2</v>
      </c>
      <c r="L51" s="23">
        <v>1</v>
      </c>
      <c r="M51" s="23">
        <v>1</v>
      </c>
      <c r="N51" s="23">
        <v>2</v>
      </c>
      <c r="O51" s="23">
        <v>0</v>
      </c>
      <c r="P51" s="23">
        <v>0</v>
      </c>
      <c r="Q51" s="23">
        <v>0</v>
      </c>
      <c r="R51" s="200"/>
    </row>
    <row r="52" ht="11.25" customHeight="1"/>
    <row r="53" ht="11.25" customHeight="1"/>
    <row r="54" ht="12" customHeight="1"/>
    <row r="55" ht="11.25">
      <c r="D55" s="43"/>
    </row>
    <row r="56" spans="1:17" ht="15.75">
      <c r="A56" s="46"/>
      <c r="B56" s="47"/>
      <c r="C56" s="48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9" spans="1:17" s="49" customFormat="1" ht="15.75" hidden="1">
      <c r="A59" s="27"/>
      <c r="B59" s="28"/>
      <c r="C59" s="29"/>
      <c r="D59" s="2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</sheetData>
  <sheetProtection/>
  <mergeCells count="29">
    <mergeCell ref="A1:Q1"/>
    <mergeCell ref="A2:A5"/>
    <mergeCell ref="B2:B5"/>
    <mergeCell ref="C2:C5"/>
    <mergeCell ref="D2:D5"/>
    <mergeCell ref="E2:H2"/>
    <mergeCell ref="I2:Q2"/>
    <mergeCell ref="E3:E5"/>
    <mergeCell ref="F3:F5"/>
    <mergeCell ref="R50:R51"/>
    <mergeCell ref="G4:G5"/>
    <mergeCell ref="E46:E51"/>
    <mergeCell ref="F46:H46"/>
    <mergeCell ref="F47:H47"/>
    <mergeCell ref="F48:H48"/>
    <mergeCell ref="N3:N5"/>
    <mergeCell ref="O3:P3"/>
    <mergeCell ref="Q3:Q5"/>
    <mergeCell ref="H4:H5"/>
    <mergeCell ref="F49:H49"/>
    <mergeCell ref="F50:H50"/>
    <mergeCell ref="F51:H51"/>
    <mergeCell ref="L3:M3"/>
    <mergeCell ref="A46:D47"/>
    <mergeCell ref="A48:D48"/>
    <mergeCell ref="A49:D49"/>
    <mergeCell ref="I3:J3"/>
    <mergeCell ref="K3:K5"/>
    <mergeCell ref="G3:H3"/>
  </mergeCells>
  <printOptions/>
  <pageMargins left="0.1968503937007874" right="0.1968503937007874" top="0.2755905511811024" bottom="0.1968503937007874" header="0.31496062992125984" footer="0.4330708661417323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SheetLayoutView="100" workbookViewId="0" topLeftCell="A40">
      <selection activeCell="K36" sqref="K36"/>
    </sheetView>
  </sheetViews>
  <sheetFormatPr defaultColWidth="9.140625" defaultRowHeight="12.75"/>
  <cols>
    <col min="1" max="1" width="12.28125" style="74" customWidth="1"/>
    <col min="2" max="2" width="53.28125" style="74" customWidth="1"/>
    <col min="3" max="3" width="8.421875" style="74" customWidth="1"/>
    <col min="4" max="5" width="9.140625" style="74" customWidth="1"/>
    <col min="6" max="16384" width="9.140625" style="64" customWidth="1"/>
  </cols>
  <sheetData>
    <row r="1" spans="1:5" ht="56.25" customHeight="1">
      <c r="A1" s="228" t="s">
        <v>164</v>
      </c>
      <c r="B1" s="228"/>
      <c r="C1" s="228"/>
      <c r="D1" s="228"/>
      <c r="E1" s="228"/>
    </row>
    <row r="2" spans="1:5" ht="18.75">
      <c r="A2" s="65" t="s">
        <v>165</v>
      </c>
      <c r="B2" s="229" t="s">
        <v>166</v>
      </c>
      <c r="C2" s="229"/>
      <c r="D2" s="229"/>
      <c r="E2" s="229"/>
    </row>
    <row r="3" spans="1:5" ht="18.75">
      <c r="A3" s="66"/>
      <c r="B3" s="230" t="s">
        <v>167</v>
      </c>
      <c r="C3" s="230"/>
      <c r="D3" s="230"/>
      <c r="E3" s="230"/>
    </row>
    <row r="4" spans="1:5" ht="18.75">
      <c r="A4" s="67" t="s">
        <v>168</v>
      </c>
      <c r="B4" s="227" t="s">
        <v>169</v>
      </c>
      <c r="C4" s="227"/>
      <c r="D4" s="227"/>
      <c r="E4" s="227"/>
    </row>
    <row r="5" spans="1:5" ht="18.75">
      <c r="A5" s="67" t="s">
        <v>170</v>
      </c>
      <c r="B5" s="227" t="s">
        <v>171</v>
      </c>
      <c r="C5" s="227"/>
      <c r="D5" s="227"/>
      <c r="E5" s="227"/>
    </row>
    <row r="6" spans="1:5" ht="18.75">
      <c r="A6" s="67" t="s">
        <v>172</v>
      </c>
      <c r="B6" s="227" t="s">
        <v>173</v>
      </c>
      <c r="C6" s="227"/>
      <c r="D6" s="227"/>
      <c r="E6" s="227"/>
    </row>
    <row r="7" spans="1:5" ht="18.75">
      <c r="A7" s="67" t="s">
        <v>174</v>
      </c>
      <c r="B7" s="227" t="s">
        <v>175</v>
      </c>
      <c r="C7" s="227"/>
      <c r="D7" s="227"/>
      <c r="E7" s="227"/>
    </row>
    <row r="8" spans="1:5" ht="18.75">
      <c r="A8" s="67" t="s">
        <v>176</v>
      </c>
      <c r="B8" s="227" t="s">
        <v>177</v>
      </c>
      <c r="C8" s="227"/>
      <c r="D8" s="227"/>
      <c r="E8" s="227"/>
    </row>
    <row r="9" spans="1:5" ht="18.75">
      <c r="A9" s="67" t="s">
        <v>178</v>
      </c>
      <c r="B9" s="227" t="s">
        <v>224</v>
      </c>
      <c r="C9" s="227"/>
      <c r="D9" s="227"/>
      <c r="E9" s="227"/>
    </row>
    <row r="10" spans="1:5" ht="18.75">
      <c r="A10" s="67" t="s">
        <v>179</v>
      </c>
      <c r="B10" s="227" t="s">
        <v>225</v>
      </c>
      <c r="C10" s="227"/>
      <c r="D10" s="227"/>
      <c r="E10" s="227"/>
    </row>
    <row r="11" spans="1:5" ht="18.75">
      <c r="A11" s="67" t="s">
        <v>180</v>
      </c>
      <c r="B11" s="227" t="s">
        <v>223</v>
      </c>
      <c r="C11" s="227"/>
      <c r="D11" s="227"/>
      <c r="E11" s="227"/>
    </row>
    <row r="12" spans="1:5" ht="18.75">
      <c r="A12" s="67" t="s">
        <v>181</v>
      </c>
      <c r="B12" s="227" t="s">
        <v>268</v>
      </c>
      <c r="C12" s="227"/>
      <c r="D12" s="227"/>
      <c r="E12" s="227"/>
    </row>
    <row r="13" spans="1:5" ht="18.75">
      <c r="A13" s="67" t="s">
        <v>270</v>
      </c>
      <c r="B13" s="227" t="s">
        <v>269</v>
      </c>
      <c r="C13" s="227"/>
      <c r="D13" s="227"/>
      <c r="E13" s="227"/>
    </row>
    <row r="14" spans="1:5" ht="18.75">
      <c r="A14" s="67" t="s">
        <v>286</v>
      </c>
      <c r="B14" s="227" t="s">
        <v>271</v>
      </c>
      <c r="C14" s="227"/>
      <c r="D14" s="227"/>
      <c r="E14" s="227"/>
    </row>
    <row r="15" spans="1:5" ht="18.75">
      <c r="A15" s="66"/>
      <c r="B15" s="230" t="s">
        <v>226</v>
      </c>
      <c r="C15" s="230"/>
      <c r="D15" s="230"/>
      <c r="E15" s="230"/>
    </row>
    <row r="16" spans="1:5" ht="38.25" customHeight="1">
      <c r="A16" s="96" t="s">
        <v>227</v>
      </c>
      <c r="B16" s="227" t="s">
        <v>272</v>
      </c>
      <c r="C16" s="227"/>
      <c r="D16" s="227"/>
      <c r="E16" s="227"/>
    </row>
    <row r="17" spans="1:5" ht="18.75">
      <c r="A17" s="96" t="s">
        <v>228</v>
      </c>
      <c r="B17" s="226" t="s">
        <v>224</v>
      </c>
      <c r="C17" s="224"/>
      <c r="D17" s="224"/>
      <c r="E17" s="225"/>
    </row>
    <row r="18" spans="1:5" ht="18.75">
      <c r="A18" s="96" t="s">
        <v>229</v>
      </c>
      <c r="B18" s="227" t="s">
        <v>273</v>
      </c>
      <c r="C18" s="227"/>
      <c r="D18" s="227"/>
      <c r="E18" s="227"/>
    </row>
    <row r="19" spans="1:5" ht="18.75" customHeight="1">
      <c r="A19" s="94"/>
      <c r="B19" s="223" t="s">
        <v>182</v>
      </c>
      <c r="C19" s="224"/>
      <c r="D19" s="224"/>
      <c r="E19" s="225"/>
    </row>
    <row r="20" spans="1:5" ht="18.75">
      <c r="A20" s="96" t="s">
        <v>227</v>
      </c>
      <c r="B20" s="226" t="s">
        <v>230</v>
      </c>
      <c r="C20" s="224"/>
      <c r="D20" s="224"/>
      <c r="E20" s="225"/>
    </row>
    <row r="21" spans="1:5" ht="19.5" customHeight="1">
      <c r="A21" s="96" t="s">
        <v>228</v>
      </c>
      <c r="B21" s="226" t="s">
        <v>274</v>
      </c>
      <c r="C21" s="224"/>
      <c r="D21" s="224"/>
      <c r="E21" s="225"/>
    </row>
    <row r="22" spans="1:5" ht="18.75" customHeight="1">
      <c r="A22" s="96"/>
      <c r="B22" s="95" t="s">
        <v>275</v>
      </c>
      <c r="C22" s="98"/>
      <c r="D22" s="98"/>
      <c r="E22" s="99"/>
    </row>
    <row r="23" spans="1:5" ht="17.25" customHeight="1">
      <c r="A23" s="96" t="s">
        <v>227</v>
      </c>
      <c r="B23" s="97" t="s">
        <v>276</v>
      </c>
      <c r="C23" s="98"/>
      <c r="D23" s="98"/>
      <c r="E23" s="99"/>
    </row>
    <row r="24" spans="1:5" ht="18.75" customHeight="1">
      <c r="A24" s="96" t="s">
        <v>228</v>
      </c>
      <c r="B24" s="97" t="s">
        <v>292</v>
      </c>
      <c r="C24" s="98"/>
      <c r="D24" s="98"/>
      <c r="E24" s="99"/>
    </row>
    <row r="25" spans="1:5" ht="18.75" customHeight="1">
      <c r="A25" s="96"/>
      <c r="B25" s="230" t="s">
        <v>183</v>
      </c>
      <c r="C25" s="230"/>
      <c r="D25" s="230"/>
      <c r="E25" s="230"/>
    </row>
    <row r="26" spans="1:5" ht="18.75" customHeight="1">
      <c r="A26" s="96" t="s">
        <v>227</v>
      </c>
      <c r="B26" s="227" t="s">
        <v>184</v>
      </c>
      <c r="C26" s="227"/>
      <c r="D26" s="227"/>
      <c r="E26" s="227"/>
    </row>
    <row r="27" spans="1:5" ht="18.75">
      <c r="A27" s="96" t="s">
        <v>228</v>
      </c>
      <c r="B27" s="227" t="s">
        <v>185</v>
      </c>
      <c r="C27" s="227"/>
      <c r="D27" s="227"/>
      <c r="E27" s="227"/>
    </row>
    <row r="28" spans="1:5" ht="22.5" customHeight="1">
      <c r="A28" s="96" t="s">
        <v>229</v>
      </c>
      <c r="B28" s="227" t="s">
        <v>186</v>
      </c>
      <c r="C28" s="227"/>
      <c r="D28" s="227"/>
      <c r="E28" s="227"/>
    </row>
    <row r="29" spans="1:5" ht="18.75">
      <c r="A29" s="96"/>
      <c r="B29" s="230" t="s">
        <v>187</v>
      </c>
      <c r="C29" s="230"/>
      <c r="D29" s="230"/>
      <c r="E29" s="230"/>
    </row>
    <row r="30" spans="1:5" ht="18.75">
      <c r="A30" s="96" t="s">
        <v>227</v>
      </c>
      <c r="B30" s="227" t="s">
        <v>188</v>
      </c>
      <c r="C30" s="227"/>
      <c r="D30" s="227"/>
      <c r="E30" s="227"/>
    </row>
    <row r="31" spans="1:5" ht="18.75">
      <c r="A31" s="96" t="s">
        <v>228</v>
      </c>
      <c r="B31" s="227" t="s">
        <v>189</v>
      </c>
      <c r="C31" s="227"/>
      <c r="D31" s="227"/>
      <c r="E31" s="227"/>
    </row>
    <row r="32" spans="1:5" ht="18.75">
      <c r="A32" s="67"/>
      <c r="B32" s="207"/>
      <c r="C32" s="208"/>
      <c r="D32" s="208"/>
      <c r="E32" s="208"/>
    </row>
    <row r="33" spans="1:5" ht="16.5" customHeight="1">
      <c r="A33" s="73"/>
      <c r="B33" s="69"/>
      <c r="C33" s="69"/>
      <c r="D33" s="69"/>
      <c r="E33" s="69"/>
    </row>
    <row r="34" spans="1:9" s="68" customFormat="1" ht="22.5" customHeight="1">
      <c r="A34" s="216" t="s">
        <v>190</v>
      </c>
      <c r="B34" s="216"/>
      <c r="C34" s="216"/>
      <c r="D34" s="216"/>
      <c r="E34" s="216"/>
      <c r="I34" s="68" t="s">
        <v>293</v>
      </c>
    </row>
    <row r="35" spans="1:5" s="68" customFormat="1" ht="207" customHeight="1">
      <c r="A35" s="206" t="s">
        <v>290</v>
      </c>
      <c r="B35" s="206"/>
      <c r="C35" s="206"/>
      <c r="D35" s="206"/>
      <c r="E35" s="206"/>
    </row>
    <row r="36" spans="1:5" s="68" customFormat="1" ht="59.25" customHeight="1">
      <c r="A36" s="206" t="s">
        <v>283</v>
      </c>
      <c r="B36" s="206"/>
      <c r="C36" s="206"/>
      <c r="D36" s="206"/>
      <c r="E36" s="206"/>
    </row>
    <row r="37" spans="1:5" s="68" customFormat="1" ht="55.5" customHeight="1">
      <c r="A37" s="206" t="s">
        <v>231</v>
      </c>
      <c r="B37" s="206"/>
      <c r="C37" s="206"/>
      <c r="D37" s="206"/>
      <c r="E37" s="206"/>
    </row>
    <row r="38" spans="1:5" s="68" customFormat="1" ht="41.25" customHeight="1">
      <c r="A38" s="206" t="s">
        <v>191</v>
      </c>
      <c r="B38" s="206"/>
      <c r="C38" s="206"/>
      <c r="D38" s="206"/>
      <c r="E38" s="206"/>
    </row>
    <row r="39" spans="1:5" s="68" customFormat="1" ht="18.75" customHeight="1">
      <c r="A39" s="206" t="s">
        <v>192</v>
      </c>
      <c r="B39" s="206"/>
      <c r="C39" s="206"/>
      <c r="D39" s="206"/>
      <c r="E39" s="206"/>
    </row>
    <row r="40" spans="1:5" s="68" customFormat="1" ht="22.5" customHeight="1">
      <c r="A40" s="209" t="s">
        <v>193</v>
      </c>
      <c r="B40" s="209"/>
      <c r="C40" s="209"/>
      <c r="D40" s="209"/>
      <c r="E40" s="209"/>
    </row>
    <row r="41" spans="1:5" s="68" customFormat="1" ht="22.5" customHeight="1">
      <c r="A41" s="206" t="s">
        <v>194</v>
      </c>
      <c r="B41" s="206"/>
      <c r="C41" s="206"/>
      <c r="D41" s="206"/>
      <c r="E41" s="206"/>
    </row>
    <row r="42" spans="1:5" s="68" customFormat="1" ht="96.75" customHeight="1">
      <c r="A42" s="206" t="s">
        <v>195</v>
      </c>
      <c r="B42" s="206"/>
      <c r="C42" s="206"/>
      <c r="D42" s="206"/>
      <c r="E42" s="206"/>
    </row>
    <row r="43" spans="1:5" ht="152.25" customHeight="1">
      <c r="A43" s="209" t="s">
        <v>287</v>
      </c>
      <c r="B43" s="209"/>
      <c r="C43" s="209"/>
      <c r="D43" s="209"/>
      <c r="E43" s="209"/>
    </row>
    <row r="44" spans="1:7" s="68" customFormat="1" ht="30.75" customHeight="1">
      <c r="A44" s="216" t="s">
        <v>196</v>
      </c>
      <c r="B44" s="216"/>
      <c r="C44" s="216"/>
      <c r="D44" s="216"/>
      <c r="E44" s="216"/>
      <c r="G44" s="112" t="s">
        <v>233</v>
      </c>
    </row>
    <row r="45" spans="1:5" s="68" customFormat="1" ht="180" customHeight="1">
      <c r="A45" s="217" t="s">
        <v>237</v>
      </c>
      <c r="B45" s="217"/>
      <c r="C45" s="217"/>
      <c r="D45" s="217"/>
      <c r="E45" s="217"/>
    </row>
    <row r="46" spans="1:5" s="68" customFormat="1" ht="84" customHeight="1">
      <c r="A46" s="217" t="s">
        <v>197</v>
      </c>
      <c r="B46" s="217"/>
      <c r="C46" s="217"/>
      <c r="D46" s="217"/>
      <c r="E46" s="217"/>
    </row>
    <row r="47" spans="1:5" s="68" customFormat="1" ht="75" customHeight="1">
      <c r="A47" s="206" t="s">
        <v>198</v>
      </c>
      <c r="B47" s="206"/>
      <c r="C47" s="206"/>
      <c r="D47" s="206"/>
      <c r="E47" s="206"/>
    </row>
    <row r="48" spans="1:5" s="68" customFormat="1" ht="59.25" customHeight="1">
      <c r="A48" s="206" t="s">
        <v>199</v>
      </c>
      <c r="B48" s="206"/>
      <c r="C48" s="206"/>
      <c r="D48" s="206"/>
      <c r="E48" s="206"/>
    </row>
    <row r="49" spans="1:5" s="68" customFormat="1" ht="18.75">
      <c r="A49" s="206" t="s">
        <v>200</v>
      </c>
      <c r="B49" s="206"/>
      <c r="C49" s="206"/>
      <c r="D49" s="206"/>
      <c r="E49" s="206"/>
    </row>
    <row r="50" spans="1:5" ht="63" customHeight="1">
      <c r="A50" s="206" t="s">
        <v>232</v>
      </c>
      <c r="B50" s="206"/>
      <c r="C50" s="206"/>
      <c r="D50" s="206"/>
      <c r="E50" s="206"/>
    </row>
    <row r="51" ht="8.25" customHeight="1">
      <c r="A51" s="75"/>
    </row>
    <row r="52" spans="1:5" s="68" customFormat="1" ht="18.75" customHeight="1">
      <c r="A52" s="216" t="s">
        <v>291</v>
      </c>
      <c r="B52" s="216"/>
      <c r="C52" s="216"/>
      <c r="D52" s="216"/>
      <c r="E52" s="216"/>
    </row>
    <row r="53" spans="1:5" s="68" customFormat="1" ht="88.5" customHeight="1">
      <c r="A53" s="210" t="s">
        <v>214</v>
      </c>
      <c r="B53" s="210"/>
      <c r="C53" s="210"/>
      <c r="D53" s="210"/>
      <c r="E53" s="210"/>
    </row>
    <row r="54" spans="1:5" ht="24" customHeight="1">
      <c r="A54" s="211" t="s">
        <v>201</v>
      </c>
      <c r="B54" s="211"/>
      <c r="C54" s="211"/>
      <c r="D54" s="211"/>
      <c r="E54" s="211"/>
    </row>
    <row r="55" spans="1:5" ht="36" customHeight="1">
      <c r="A55" s="212" t="s">
        <v>202</v>
      </c>
      <c r="B55" s="218" t="s">
        <v>90</v>
      </c>
      <c r="C55" s="220" t="s">
        <v>203</v>
      </c>
      <c r="D55" s="221"/>
      <c r="E55" s="222"/>
    </row>
    <row r="56" spans="1:5" ht="64.5">
      <c r="A56" s="213"/>
      <c r="B56" s="219"/>
      <c r="C56" s="70" t="s">
        <v>204</v>
      </c>
      <c r="D56" s="70" t="s">
        <v>46</v>
      </c>
      <c r="E56" s="70" t="s">
        <v>205</v>
      </c>
    </row>
    <row r="57" spans="1:5" ht="12.75" customHeight="1">
      <c r="A57" s="71">
        <v>1</v>
      </c>
      <c r="B57" s="71">
        <v>2</v>
      </c>
      <c r="C57" s="71">
        <v>3</v>
      </c>
      <c r="D57" s="71">
        <v>4</v>
      </c>
      <c r="E57" s="71">
        <v>5</v>
      </c>
    </row>
    <row r="58" spans="1:5" ht="16.5" customHeight="1">
      <c r="A58" s="100" t="s">
        <v>59</v>
      </c>
      <c r="B58" s="100" t="s">
        <v>35</v>
      </c>
      <c r="C58" s="161">
        <v>165</v>
      </c>
      <c r="D58" s="161">
        <v>55</v>
      </c>
      <c r="E58" s="161">
        <v>110</v>
      </c>
    </row>
    <row r="59" spans="1:5" ht="14.25" customHeight="1">
      <c r="A59" s="71" t="s">
        <v>285</v>
      </c>
      <c r="B59" s="158" t="s">
        <v>284</v>
      </c>
      <c r="C59" s="159">
        <v>48</v>
      </c>
      <c r="D59" s="159">
        <v>16</v>
      </c>
      <c r="E59" s="159">
        <v>32</v>
      </c>
    </row>
    <row r="60" spans="1:5" ht="15.75">
      <c r="A60" s="71" t="s">
        <v>264</v>
      </c>
      <c r="B60" s="158" t="s">
        <v>265</v>
      </c>
      <c r="C60" s="159">
        <v>117</v>
      </c>
      <c r="D60" s="159">
        <v>39</v>
      </c>
      <c r="E60" s="159">
        <v>78</v>
      </c>
    </row>
    <row r="61" spans="1:5" ht="15" customHeight="1">
      <c r="A61" s="100" t="s">
        <v>61</v>
      </c>
      <c r="B61" s="100" t="s">
        <v>62</v>
      </c>
      <c r="C61" s="161">
        <v>51</v>
      </c>
      <c r="D61" s="161">
        <v>17</v>
      </c>
      <c r="E61" s="161">
        <v>34</v>
      </c>
    </row>
    <row r="62" spans="1:5" ht="15.75">
      <c r="A62" s="215" t="s">
        <v>37</v>
      </c>
      <c r="B62" s="215"/>
      <c r="C62" s="157">
        <v>216</v>
      </c>
      <c r="D62" s="160">
        <v>72</v>
      </c>
      <c r="E62" s="160">
        <v>144</v>
      </c>
    </row>
    <row r="63" ht="8.25" customHeight="1">
      <c r="A63" s="76"/>
    </row>
    <row r="64" spans="1:5" s="68" customFormat="1" ht="18.75" customHeight="1">
      <c r="A64" s="216" t="s">
        <v>206</v>
      </c>
      <c r="B64" s="216"/>
      <c r="C64" s="216"/>
      <c r="D64" s="216"/>
      <c r="E64" s="216"/>
    </row>
    <row r="65" spans="1:5" s="68" customFormat="1" ht="129" customHeight="1">
      <c r="A65" s="217" t="s">
        <v>215</v>
      </c>
      <c r="B65" s="217"/>
      <c r="C65" s="217"/>
      <c r="D65" s="217"/>
      <c r="E65" s="217"/>
    </row>
    <row r="66" spans="1:5" ht="77.25" customHeight="1">
      <c r="A66" s="206" t="s">
        <v>207</v>
      </c>
      <c r="B66" s="206"/>
      <c r="C66" s="206"/>
      <c r="D66" s="206"/>
      <c r="E66" s="206"/>
    </row>
    <row r="67" spans="1:5" s="68" customFormat="1" ht="21.75" customHeight="1">
      <c r="A67" s="214" t="s">
        <v>208</v>
      </c>
      <c r="B67" s="214"/>
      <c r="C67" s="214"/>
      <c r="D67" s="214"/>
      <c r="E67" s="214"/>
    </row>
    <row r="68" spans="1:5" s="68" customFormat="1" ht="137.25" customHeight="1">
      <c r="A68" s="206" t="s">
        <v>209</v>
      </c>
      <c r="B68" s="206"/>
      <c r="C68" s="206"/>
      <c r="D68" s="206"/>
      <c r="E68" s="206"/>
    </row>
    <row r="69" spans="1:5" ht="80.25" customHeight="1">
      <c r="A69" s="206" t="s">
        <v>210</v>
      </c>
      <c r="B69" s="206"/>
      <c r="C69" s="206"/>
      <c r="D69" s="206"/>
      <c r="E69" s="206"/>
    </row>
    <row r="70" spans="1:5" ht="18.75" hidden="1">
      <c r="A70" s="72"/>
      <c r="B70" s="83"/>
      <c r="C70" s="83"/>
      <c r="D70" s="83"/>
      <c r="E70" s="83"/>
    </row>
    <row r="71" spans="1:5" s="68" customFormat="1" ht="24.75" customHeight="1">
      <c r="A71" s="214" t="s">
        <v>211</v>
      </c>
      <c r="B71" s="214"/>
      <c r="C71" s="214"/>
      <c r="D71" s="214"/>
      <c r="E71" s="214"/>
    </row>
    <row r="72" spans="1:5" s="68" customFormat="1" ht="75" customHeight="1">
      <c r="A72" s="206" t="s">
        <v>212</v>
      </c>
      <c r="B72" s="206"/>
      <c r="C72" s="206"/>
      <c r="D72" s="206"/>
      <c r="E72" s="206"/>
    </row>
    <row r="73" spans="1:5" ht="81.75" customHeight="1">
      <c r="A73" s="206" t="s">
        <v>213</v>
      </c>
      <c r="B73" s="206"/>
      <c r="C73" s="206"/>
      <c r="D73" s="206"/>
      <c r="E73" s="206"/>
    </row>
    <row r="74" ht="18.75">
      <c r="A74" s="73"/>
    </row>
  </sheetData>
  <sheetProtection/>
  <mergeCells count="62">
    <mergeCell ref="B30:E30"/>
    <mergeCell ref="B21:E21"/>
    <mergeCell ref="B28:E28"/>
    <mergeCell ref="B25:E25"/>
    <mergeCell ref="B29:E29"/>
    <mergeCell ref="A45:E45"/>
    <mergeCell ref="A39:E39"/>
    <mergeCell ref="A38:E38"/>
    <mergeCell ref="A36:E36"/>
    <mergeCell ref="A35:E35"/>
    <mergeCell ref="B26:E26"/>
    <mergeCell ref="B27:E27"/>
    <mergeCell ref="B18:E18"/>
    <mergeCell ref="B14:E14"/>
    <mergeCell ref="B9:E9"/>
    <mergeCell ref="B12:E12"/>
    <mergeCell ref="B7:E7"/>
    <mergeCell ref="B8:E8"/>
    <mergeCell ref="B15:E15"/>
    <mergeCell ref="B10:E10"/>
    <mergeCell ref="B11:E11"/>
    <mergeCell ref="B6:E6"/>
    <mergeCell ref="A46:E46"/>
    <mergeCell ref="B31:E31"/>
    <mergeCell ref="A1:E1"/>
    <mergeCell ref="B2:E2"/>
    <mergeCell ref="B3:E3"/>
    <mergeCell ref="B4:E4"/>
    <mergeCell ref="B5:E5"/>
    <mergeCell ref="B17:E17"/>
    <mergeCell ref="B13:E13"/>
    <mergeCell ref="B16:E16"/>
    <mergeCell ref="A67:E67"/>
    <mergeCell ref="A68:E68"/>
    <mergeCell ref="A72:E72"/>
    <mergeCell ref="A49:E49"/>
    <mergeCell ref="B19:E19"/>
    <mergeCell ref="B20:E20"/>
    <mergeCell ref="A64:E64"/>
    <mergeCell ref="A52:E52"/>
    <mergeCell ref="A48:E48"/>
    <mergeCell ref="A47:E47"/>
    <mergeCell ref="A40:E40"/>
    <mergeCell ref="A65:E65"/>
    <mergeCell ref="A37:E37"/>
    <mergeCell ref="A69:E69"/>
    <mergeCell ref="A50:E50"/>
    <mergeCell ref="A44:E44"/>
    <mergeCell ref="A42:E42"/>
    <mergeCell ref="A41:E41"/>
    <mergeCell ref="B55:B56"/>
    <mergeCell ref="C55:E55"/>
    <mergeCell ref="A73:E73"/>
    <mergeCell ref="B32:E32"/>
    <mergeCell ref="A43:E43"/>
    <mergeCell ref="A53:E53"/>
    <mergeCell ref="A54:E54"/>
    <mergeCell ref="A55:A56"/>
    <mergeCell ref="A71:E71"/>
    <mergeCell ref="A66:E66"/>
    <mergeCell ref="A62:B62"/>
    <mergeCell ref="A34:E34"/>
  </mergeCells>
  <printOptions/>
  <pageMargins left="0.7" right="0.48" top="0.48" bottom="0.38" header="0.3" footer="0.3"/>
  <pageSetup horizontalDpi="600" verticalDpi="600" orientation="portrait" paperSize="9" scale="76" r:id="rId1"/>
  <rowBreaks count="2" manualBreakCount="2">
    <brk id="36" max="5" man="1"/>
    <brk id="5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ПЛ-88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А.С. перминов</cp:lastModifiedBy>
  <cp:lastPrinted>2018-03-28T03:49:44Z</cp:lastPrinted>
  <dcterms:created xsi:type="dcterms:W3CDTF">2010-11-16T05:38:25Z</dcterms:created>
  <dcterms:modified xsi:type="dcterms:W3CDTF">2018-03-28T03:49:54Z</dcterms:modified>
  <cp:category/>
  <cp:version/>
  <cp:contentType/>
  <cp:contentStatus/>
</cp:coreProperties>
</file>